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Trella\Desktop\"/>
    </mc:Choice>
  </mc:AlternateContent>
  <xr:revisionPtr revIDLastSave="0" documentId="8_{D0099FFC-EFD7-45E1-A111-99626F7D3286}" xr6:coauthVersionLast="47" xr6:coauthVersionMax="47" xr10:uidLastSave="{00000000-0000-0000-0000-000000000000}"/>
  <bookViews>
    <workbookView xWindow="28680" yWindow="-6300" windowWidth="22800" windowHeight="14685" xr2:uid="{826E93C4-0B98-4040-9053-FEB94EF9E775}"/>
  </bookViews>
  <sheets>
    <sheet name="CA 6 INDIA" sheetId="1" r:id="rId1"/>
    <sheet name="Sheet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" i="1" l="1"/>
  <c r="G7" i="1"/>
  <c r="G8" i="1"/>
  <c r="G9" i="1"/>
  <c r="G10" i="1"/>
  <c r="G11" i="1"/>
  <c r="G12" i="1"/>
  <c r="G13" i="1"/>
  <c r="M6" i="1" s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M8" i="1" s="1"/>
  <c r="G30" i="1"/>
  <c r="G31" i="1"/>
  <c r="G32" i="1"/>
  <c r="G33" i="1"/>
  <c r="G34" i="1"/>
  <c r="G35" i="1"/>
  <c r="G36" i="1"/>
  <c r="G37" i="1"/>
  <c r="M9" i="1" s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M12" i="1" s="1"/>
  <c r="G62" i="1"/>
  <c r="G63" i="1"/>
  <c r="G64" i="1"/>
  <c r="G65" i="1"/>
  <c r="G66" i="1"/>
  <c r="G67" i="1"/>
  <c r="G68" i="1"/>
  <c r="G69" i="1"/>
  <c r="M13" i="1" s="1"/>
  <c r="G70" i="1"/>
  <c r="G71" i="1"/>
  <c r="G72" i="1"/>
  <c r="G73" i="1"/>
  <c r="G74" i="1"/>
  <c r="G75" i="1"/>
  <c r="G76" i="1"/>
  <c r="G77" i="1"/>
  <c r="M15" i="1" s="1"/>
  <c r="G78" i="1"/>
  <c r="G79" i="1"/>
  <c r="G80" i="1"/>
  <c r="G81" i="1"/>
  <c r="G82" i="1"/>
  <c r="G83" i="1"/>
  <c r="G84" i="1"/>
  <c r="G85" i="1"/>
  <c r="G86" i="1"/>
  <c r="G87" i="1"/>
  <c r="G88" i="1"/>
  <c r="G5" i="1"/>
  <c r="F6" i="1"/>
  <c r="F7" i="1"/>
  <c r="F8" i="1"/>
  <c r="F9" i="1"/>
  <c r="F10" i="1"/>
  <c r="F11" i="1"/>
  <c r="L6" i="1" s="1"/>
  <c r="F12" i="1"/>
  <c r="F13" i="1"/>
  <c r="F14" i="1"/>
  <c r="F15" i="1"/>
  <c r="F16" i="1"/>
  <c r="F17" i="1"/>
  <c r="F18" i="1"/>
  <c r="F19" i="1"/>
  <c r="L7" i="1" s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L9" i="1" s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L12" i="1" s="1"/>
  <c r="F60" i="1"/>
  <c r="F61" i="1"/>
  <c r="F62" i="1"/>
  <c r="F63" i="1"/>
  <c r="F64" i="1"/>
  <c r="F65" i="1"/>
  <c r="F66" i="1"/>
  <c r="F67" i="1"/>
  <c r="L13" i="1" s="1"/>
  <c r="F68" i="1"/>
  <c r="F69" i="1"/>
  <c r="F70" i="1"/>
  <c r="F71" i="1"/>
  <c r="F72" i="1"/>
  <c r="F73" i="1"/>
  <c r="F74" i="1"/>
  <c r="F75" i="1"/>
  <c r="L15" i="1" s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5" i="1"/>
  <c r="E5" i="1"/>
  <c r="E21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J6" i="1"/>
  <c r="J7" i="1"/>
  <c r="M7" i="1"/>
  <c r="J8" i="1"/>
  <c r="L8" i="1"/>
  <c r="J9" i="1"/>
  <c r="J10" i="1"/>
  <c r="L10" i="1"/>
  <c r="M10" i="1"/>
  <c r="J11" i="1"/>
  <c r="L11" i="1"/>
  <c r="M11" i="1"/>
  <c r="J12" i="1"/>
  <c r="J13" i="1"/>
  <c r="J14" i="1"/>
  <c r="L14" i="1"/>
  <c r="M14" i="1"/>
  <c r="J15" i="1"/>
  <c r="K13" i="1" l="1"/>
  <c r="K6" i="1"/>
  <c r="K10" i="1"/>
  <c r="K9" i="1"/>
  <c r="K8" i="1"/>
  <c r="K7" i="1"/>
  <c r="K11" i="1"/>
  <c r="K15" i="1"/>
  <c r="K12" i="1"/>
  <c r="K14" i="1"/>
  <c r="M5" i="1"/>
  <c r="L5" i="1"/>
  <c r="K5" i="1"/>
  <c r="J5" i="1"/>
  <c r="J16" i="1" l="1"/>
  <c r="L16" i="1"/>
  <c r="K16" i="1"/>
  <c r="M16" i="1"/>
</calcChain>
</file>

<file path=xl/sharedStrings.xml><?xml version="1.0" encoding="utf-8"?>
<sst xmlns="http://schemas.openxmlformats.org/spreadsheetml/2006/main" count="439" uniqueCount="108">
  <si>
    <t>CA</t>
  </si>
  <si>
    <t>Area</t>
  </si>
  <si>
    <t>MD</t>
  </si>
  <si>
    <t>District</t>
  </si>
  <si>
    <t>New Club Target</t>
  </si>
  <si>
    <t>New Member Target</t>
  </si>
  <si>
    <t>D</t>
  </si>
  <si>
    <t>E</t>
  </si>
  <si>
    <t>F</t>
  </si>
  <si>
    <t>G</t>
  </si>
  <si>
    <t>H</t>
  </si>
  <si>
    <t>I</t>
  </si>
  <si>
    <t>J</t>
  </si>
  <si>
    <t>Questions? Contact GAT@lionsclubs.org</t>
  </si>
  <si>
    <t>Net Gain Target</t>
  </si>
  <si>
    <r>
      <rPr>
        <i/>
        <sz val="14"/>
        <color theme="1"/>
        <rFont val="Calibri"/>
        <family val="2"/>
        <scheme val="minor"/>
      </rPr>
      <t>MISSION</t>
    </r>
    <r>
      <rPr>
        <b/>
        <sz val="14"/>
        <color theme="1"/>
        <rFont val="Calibri"/>
        <family val="2"/>
        <scheme val="minor"/>
      </rPr>
      <t xml:space="preserve"> 1.5 Leadership Approved Totals</t>
    </r>
  </si>
  <si>
    <t>Total Districts</t>
  </si>
  <si>
    <t>316 A</t>
  </si>
  <si>
    <t>316 B</t>
  </si>
  <si>
    <t>316 D</t>
  </si>
  <si>
    <t>316 G</t>
  </si>
  <si>
    <t>316 H</t>
  </si>
  <si>
    <t>316 J</t>
  </si>
  <si>
    <t>317 A</t>
  </si>
  <si>
    <t>317 B</t>
  </si>
  <si>
    <t>317 C</t>
  </si>
  <si>
    <t>317 D</t>
  </si>
  <si>
    <t>317 E</t>
  </si>
  <si>
    <t>317 F</t>
  </si>
  <si>
    <t>317 G</t>
  </si>
  <si>
    <t>318 A</t>
  </si>
  <si>
    <t>318 B</t>
  </si>
  <si>
    <t>318 C</t>
  </si>
  <si>
    <t>318 D</t>
  </si>
  <si>
    <t>318 E</t>
  </si>
  <si>
    <t>320 A</t>
  </si>
  <si>
    <t>320 B</t>
  </si>
  <si>
    <t>320 C</t>
  </si>
  <si>
    <t>320 D</t>
  </si>
  <si>
    <t>320 E</t>
  </si>
  <si>
    <t>320 F</t>
  </si>
  <si>
    <t>320 G</t>
  </si>
  <si>
    <t>321 D</t>
  </si>
  <si>
    <t>321 E</t>
  </si>
  <si>
    <t>321 F</t>
  </si>
  <si>
    <t>321A1</t>
  </si>
  <si>
    <t>321A2</t>
  </si>
  <si>
    <t>321A3</t>
  </si>
  <si>
    <t>321B1</t>
  </si>
  <si>
    <t>321B2</t>
  </si>
  <si>
    <t>321C1</t>
  </si>
  <si>
    <t>321C2</t>
  </si>
  <si>
    <t>322 A</t>
  </si>
  <si>
    <t>322 B1</t>
  </si>
  <si>
    <t>322 B2</t>
  </si>
  <si>
    <t>322 D</t>
  </si>
  <si>
    <t>322 E</t>
  </si>
  <si>
    <t>322 F</t>
  </si>
  <si>
    <t>322 G</t>
  </si>
  <si>
    <t>322 H</t>
  </si>
  <si>
    <t>322C1</t>
  </si>
  <si>
    <t>322C2</t>
  </si>
  <si>
    <t>322C3</t>
  </si>
  <si>
    <t>322C4</t>
  </si>
  <si>
    <t>322C5</t>
  </si>
  <si>
    <t>324 A</t>
  </si>
  <si>
    <t>324 B</t>
  </si>
  <si>
    <t>324 C</t>
  </si>
  <si>
    <t>324 D</t>
  </si>
  <si>
    <t>324 E</t>
  </si>
  <si>
    <t>324 F</t>
  </si>
  <si>
    <t>324 G</t>
  </si>
  <si>
    <t>324 H</t>
  </si>
  <si>
    <t>324 I</t>
  </si>
  <si>
    <t>324 J</t>
  </si>
  <si>
    <t>324 K</t>
  </si>
  <si>
    <t>324 L</t>
  </si>
  <si>
    <t>324 M</t>
  </si>
  <si>
    <t>324 N</t>
  </si>
  <si>
    <t>3232 J</t>
  </si>
  <si>
    <t>3233 C</t>
  </si>
  <si>
    <t>3233E1</t>
  </si>
  <si>
    <t>3233E2</t>
  </si>
  <si>
    <t>3233G1</t>
  </si>
  <si>
    <t>3233G2</t>
  </si>
  <si>
    <t>3234D1</t>
  </si>
  <si>
    <t>3234D2</t>
  </si>
  <si>
    <t>3234H1</t>
  </si>
  <si>
    <t>3234H2</t>
  </si>
  <si>
    <t>6 India</t>
  </si>
  <si>
    <r>
      <rPr>
        <i/>
        <sz val="14"/>
        <color theme="1"/>
        <rFont val="Calibri"/>
        <family val="2"/>
        <scheme val="minor"/>
      </rPr>
      <t>MISSION</t>
    </r>
    <r>
      <rPr>
        <sz val="14"/>
        <color theme="1"/>
        <rFont val="Calibri"/>
        <family val="2"/>
        <scheme val="minor"/>
      </rPr>
      <t xml:space="preserve"> </t>
    </r>
    <r>
      <rPr>
        <b/>
        <sz val="14"/>
        <color theme="1"/>
        <rFont val="Calibri"/>
        <family val="2"/>
        <scheme val="minor"/>
      </rPr>
      <t>1.5 District Targets (CA 6: INDIA)</t>
    </r>
  </si>
  <si>
    <t>CA 6 INDIA TOTAL</t>
  </si>
  <si>
    <t>3231A1</t>
  </si>
  <si>
    <t>3231A2</t>
  </si>
  <si>
    <t>3231A3</t>
  </si>
  <si>
    <t>3231A4</t>
  </si>
  <si>
    <t>3232B1</t>
  </si>
  <si>
    <t>3232B2</t>
  </si>
  <si>
    <t>3232B3</t>
  </si>
  <si>
    <t>3232B4</t>
  </si>
  <si>
    <t>3232F1</t>
  </si>
  <si>
    <t>3232F2</t>
  </si>
  <si>
    <t>320 H</t>
  </si>
  <si>
    <t>Column1</t>
  </si>
  <si>
    <t>new clubs</t>
  </si>
  <si>
    <t>New Members</t>
  </si>
  <si>
    <t>Net Gain</t>
  </si>
  <si>
    <t>318 D1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</si>
</sst>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rgb="FF000000"/>
      <name val="Calibri"/>
      <family val="2"/>
      <scheme val="minor"/>
    </font>
    <font>
      <sz val="14"/>
      <color theme="0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BCA3E1"/>
        <bgColor indexed="64"/>
      </patternFill>
    </fill>
    <fill>
      <patternFill patternType="solid">
        <fgColor rgb="FF522D8A"/>
        <bgColor indexed="64"/>
      </patternFill>
    </fill>
    <fill>
      <patternFill patternType="solid">
        <fgColor theme="9" tint="-0.249977111117893"/>
        <bgColor theme="4"/>
      </patternFill>
    </fill>
  </fills>
  <borders count="8">
    <border>
      <left/>
      <right/>
      <top/>
      <bottom/>
      <diagonal/>
    </border>
    <border>
      <left/>
      <right/>
      <top/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4"/>
      </right>
      <top style="thin">
        <color theme="1"/>
      </top>
      <bottom style="thin">
        <color theme="1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/>
    <xf numFmtId="1" fontId="3" fillId="0" borderId="0" xfId="0" applyNumberFormat="1" applyFont="1"/>
    <xf numFmtId="0" fontId="6" fillId="0" borderId="0" xfId="0" applyFont="1" applyAlignment="1">
      <alignment horizontal="left"/>
    </xf>
    <xf numFmtId="164" fontId="3" fillId="0" borderId="5" xfId="2" applyNumberFormat="1" applyFont="1" applyBorder="1"/>
    <xf numFmtId="164" fontId="3" fillId="0" borderId="6" xfId="2" applyNumberFormat="1" applyFont="1" applyBorder="1"/>
    <xf numFmtId="0" fontId="3" fillId="0" borderId="0" xfId="0" applyFont="1" applyAlignment="1">
      <alignment horizontal="center" vertical="center"/>
    </xf>
    <xf numFmtId="0" fontId="7" fillId="4" borderId="0" xfId="0" applyFont="1" applyFill="1"/>
    <xf numFmtId="0" fontId="7" fillId="4" borderId="0" xfId="0" applyFont="1" applyFill="1" applyAlignment="1">
      <alignment horizontal="center" vertical="center"/>
    </xf>
    <xf numFmtId="1" fontId="5" fillId="5" borderId="2" xfId="1" applyNumberFormat="1" applyFont="1" applyFill="1" applyBorder="1" applyAlignment="1">
      <alignment horizontal="left"/>
    </xf>
    <xf numFmtId="1" fontId="5" fillId="5" borderId="2" xfId="0" applyNumberFormat="1" applyFont="1" applyFill="1" applyBorder="1" applyAlignment="1">
      <alignment horizontal="left"/>
    </xf>
    <xf numFmtId="1" fontId="5" fillId="5" borderId="3" xfId="0" applyNumberFormat="1" applyFont="1" applyFill="1" applyBorder="1" applyAlignment="1">
      <alignment horizontal="left"/>
    </xf>
    <xf numFmtId="164" fontId="2" fillId="2" borderId="4" xfId="2" applyNumberFormat="1" applyFont="1" applyFill="1" applyBorder="1" applyAlignment="1">
      <alignment horizontal="center" vertical="center"/>
    </xf>
    <xf numFmtId="164" fontId="2" fillId="2" borderId="5" xfId="2" applyNumberFormat="1" applyFont="1" applyFill="1" applyBorder="1"/>
    <xf numFmtId="1" fontId="6" fillId="0" borderId="0" xfId="0" applyNumberFormat="1" applyFont="1" applyAlignment="1">
      <alignment horizontal="left"/>
    </xf>
    <xf numFmtId="0" fontId="2" fillId="0" borderId="4" xfId="0" applyFont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3" fillId="3" borderId="0" xfId="0" applyFont="1" applyFill="1" applyAlignment="1">
      <alignment horizontal="center"/>
    </xf>
    <xf numFmtId="1" fontId="6" fillId="0" borderId="7" xfId="0" applyNumberFormat="1" applyFont="1" applyBorder="1" applyAlignment="1">
      <alignment horizontal="left"/>
    </xf>
    <xf numFmtId="0" fontId="6" fillId="0" borderId="7" xfId="0" applyFont="1" applyBorder="1" applyAlignment="1">
      <alignment horizontal="left"/>
    </xf>
    <xf numFmtId="1" fontId="6" fillId="0" borderId="5" xfId="0" applyNumberFormat="1" applyFont="1" applyBorder="1" applyAlignment="1">
      <alignment horizontal="left"/>
    </xf>
  </cellXfs>
  <cellStyles count="3">
    <cellStyle name="Comma" xfId="2" builtinId="3"/>
    <cellStyle name="Normal" xfId="0" builtinId="0"/>
    <cellStyle name="Percent" xfId="1" builtinId="5"/>
  </cellStyles>
  <dxfs count="1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family val="2"/>
        <scheme val="minor"/>
      </font>
      <numFmt numFmtId="1" formatCode="0"/>
      <fill>
        <patternFill patternType="solid">
          <fgColor indexed="64"/>
          <bgColor theme="7" tint="0.79998168889431442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family val="2"/>
        <scheme val="minor"/>
      </font>
      <numFmt numFmtId="1" formatCode="0"/>
      <fill>
        <patternFill patternType="solid">
          <fgColor indexed="64"/>
          <bgColor theme="7" tint="0.79998168889431442"/>
        </patternFill>
      </fill>
      <alignment horizontal="left" vertical="bottom" textRotation="0" wrapText="0" indent="0" justifyLastLine="0" shrinkToFit="0" readingOrder="0"/>
      <border diagonalUp="0" diagonalDown="0" outline="0">
        <left/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family val="2"/>
        <scheme val="minor"/>
      </font>
      <numFmt numFmtId="1" formatCode="0"/>
      <fill>
        <patternFill patternType="solid">
          <fgColor indexed="64"/>
          <bgColor theme="7" tint="0.79998168889431442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family val="2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family val="2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family val="2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Calibri"/>
        <family val="2"/>
        <scheme val="minor"/>
      </font>
      <fill>
        <patternFill patternType="solid">
          <fgColor indexed="64"/>
          <bgColor rgb="FF522D8A"/>
        </patternFill>
      </fill>
      <alignment horizontal="general" vertical="bottom" textRotation="0" wrapText="0" indent="0" justifyLastLine="0" shrinkToFit="0" readingOrder="0"/>
    </dxf>
  </dxfs>
  <tableStyles count="0" defaultTableStyle="TableStyleMedium2" defaultPivotStyle="PivotStyleLight16"/>
  <colors>
    <mruColors>
      <color rgb="FF522D8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C152AAE-4DD6-4EF1-82D8-0FE47C15FE53}" name="Table7" displayName="Table7" ref="A4:G88" totalsRowShown="0" headerRowDxfId="15" dataDxfId="14">
  <autoFilter ref="A4:G88" xr:uid="{BBA4D5C4-6BC5-42AF-94B7-6DBC4E4FC355}"/>
  <sortState xmlns:xlrd2="http://schemas.microsoft.com/office/spreadsheetml/2017/richdata2" ref="A5:G88">
    <sortCondition ref="D4:D88"/>
  </sortState>
  <tableColumns count="7">
    <tableColumn id="1" xr3:uid="{92C932C4-7AF0-4656-8178-DBD5FE1544FB}" name="CA" dataDxfId="13"/>
    <tableColumn id="2" xr3:uid="{8A292747-6059-4227-906A-4A45A82AB03F}" name="Area" dataDxfId="12"/>
    <tableColumn id="3" xr3:uid="{4285C910-A512-4590-9B5B-DDBD87CB209D}" name="MD" dataDxfId="11"/>
    <tableColumn id="4" xr3:uid="{5B2F4998-0ACD-48B6-B9FC-3370293B9B99}" name="District" dataDxfId="10"/>
    <tableColumn id="5" xr3:uid="{485B6B14-AB72-4C03-94AA-C3BBC78CC320}" name="New Club Target" dataDxfId="7">
      <calculatedColumnFormula>_xlfn.XLOOKUP(Table7[[#This Row],[District]],Sheet1!A:A,Sheet1!B:B)</calculatedColumnFormula>
    </tableColumn>
    <tableColumn id="6" xr3:uid="{57433505-30CA-45D3-BB9D-FE169043C8E3}" name="New Member Target" dataDxfId="9">
      <calculatedColumnFormula>_xlfn.XLOOKUP(Table7[[#This Row],[District]],Sheet1!A:A,Sheet1!C:C)</calculatedColumnFormula>
    </tableColumn>
    <tableColumn id="7" xr3:uid="{E2121FDF-14EF-4118-9115-D462AA5AB7CC}" name="Net Gain Target" dataDxfId="8">
      <calculatedColumnFormula>_xlfn.XLOOKUP(Table7[[#This Row],[District]],Sheet1!A:A,Sheet1!D:D)</calculatedColumnFormula>
    </tableColumn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DF17B37-7A4B-48BE-B643-F721668AA8B1}" name="Table2" displayName="Table2" ref="A1:D85" totalsRowShown="0">
  <autoFilter ref="A1:D85" xr:uid="{4DF17B37-7A4B-48BE-B643-F721668AA8B1}"/>
  <tableColumns count="4">
    <tableColumn id="1" xr3:uid="{511A27C6-935B-418F-B407-185E252A6F66}" name="Column1"/>
    <tableColumn id="2" xr3:uid="{53821BD0-D1F5-440E-BF9C-FD2AFB1C4E53}" name="new clubs"/>
    <tableColumn id="3" xr3:uid="{9F5BFEAD-3AED-4AE0-B468-8D9A063525FA}" name="New Members"/>
    <tableColumn id="4" xr3:uid="{36A9346F-BF16-4BBE-BE64-5EEFBD89CBAA}" name="Net Gain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EDD0A0-80FF-4BAE-A146-F3CD21DE256D}">
  <dimension ref="A1:M88"/>
  <sheetViews>
    <sheetView tabSelected="1" topLeftCell="D1" zoomScaleNormal="100" workbookViewId="0">
      <selection activeCell="G9" sqref="G9"/>
    </sheetView>
  </sheetViews>
  <sheetFormatPr defaultColWidth="8.7109375" defaultRowHeight="18.75" x14ac:dyDescent="0.3"/>
  <cols>
    <col min="1" max="1" width="10.140625" style="2" bestFit="1" customWidth="1"/>
    <col min="2" max="2" width="8.28515625" style="2" bestFit="1" customWidth="1"/>
    <col min="3" max="3" width="7.140625" style="2" bestFit="1" customWidth="1"/>
    <col min="4" max="4" width="12" style="2" bestFit="1" customWidth="1"/>
    <col min="5" max="5" width="23.140625" style="7" bestFit="1" customWidth="1"/>
    <col min="6" max="6" width="27.5703125" style="7" bestFit="1" customWidth="1"/>
    <col min="7" max="7" width="22.42578125" style="7" bestFit="1" customWidth="1"/>
    <col min="8" max="8" width="8.7109375" style="2"/>
    <col min="9" max="9" width="32.140625" style="3" bestFit="1" customWidth="1"/>
    <col min="10" max="10" width="15.85546875" style="3" bestFit="1" customWidth="1"/>
    <col min="11" max="11" width="18.5703125" style="3" bestFit="1" customWidth="1"/>
    <col min="12" max="12" width="23.140625" style="3" bestFit="1" customWidth="1"/>
    <col min="13" max="13" width="17.85546875" style="3" bestFit="1" customWidth="1"/>
    <col min="14" max="16384" width="8.7109375" style="2"/>
  </cols>
  <sheetData>
    <row r="1" spans="1:13" x14ac:dyDescent="0.3">
      <c r="A1" s="18" t="s">
        <v>13</v>
      </c>
      <c r="B1" s="18"/>
      <c r="C1" s="18"/>
      <c r="D1" s="18"/>
      <c r="E1" s="18"/>
      <c r="F1" s="18"/>
      <c r="G1" s="18"/>
    </row>
    <row r="2" spans="1:13" x14ac:dyDescent="0.3">
      <c r="A2" s="1"/>
      <c r="B2" s="1"/>
      <c r="C2" s="1"/>
      <c r="D2" s="1"/>
      <c r="E2" s="1"/>
      <c r="F2" s="1"/>
      <c r="G2" s="1"/>
    </row>
    <row r="3" spans="1:13" x14ac:dyDescent="0.3">
      <c r="A3" s="19" t="s">
        <v>90</v>
      </c>
      <c r="B3" s="19"/>
      <c r="C3" s="19"/>
      <c r="D3" s="19"/>
      <c r="E3" s="19"/>
      <c r="F3" s="19"/>
      <c r="G3" s="19"/>
      <c r="I3" s="17" t="s">
        <v>15</v>
      </c>
      <c r="J3" s="17"/>
      <c r="K3" s="17"/>
      <c r="L3" s="17"/>
      <c r="M3" s="17"/>
    </row>
    <row r="4" spans="1:13" x14ac:dyDescent="0.3">
      <c r="A4" s="8" t="s">
        <v>0</v>
      </c>
      <c r="B4" s="8" t="s">
        <v>1</v>
      </c>
      <c r="C4" s="8" t="s">
        <v>2</v>
      </c>
      <c r="D4" s="8" t="s">
        <v>3</v>
      </c>
      <c r="E4" s="9" t="s">
        <v>4</v>
      </c>
      <c r="F4" s="9" t="s">
        <v>5</v>
      </c>
      <c r="G4" s="9" t="s">
        <v>14</v>
      </c>
      <c r="I4" s="10" t="s">
        <v>2</v>
      </c>
      <c r="J4" s="10" t="s">
        <v>16</v>
      </c>
      <c r="K4" s="11" t="s">
        <v>4</v>
      </c>
      <c r="L4" s="11" t="s">
        <v>5</v>
      </c>
      <c r="M4" s="12" t="s">
        <v>14</v>
      </c>
    </row>
    <row r="5" spans="1:13" x14ac:dyDescent="0.3">
      <c r="A5" s="15" t="s">
        <v>89</v>
      </c>
      <c r="B5" s="15" t="s">
        <v>6</v>
      </c>
      <c r="C5" s="15">
        <v>316</v>
      </c>
      <c r="D5" s="15" t="s">
        <v>17</v>
      </c>
      <c r="E5" s="15">
        <f>_xlfn.XLOOKUP(Table7[[#This Row],[District]],Sheet1!A:A,Sheet1!B:B)</f>
        <v>12</v>
      </c>
      <c r="F5" s="15">
        <f>_xlfn.XLOOKUP(Table7[[#This Row],[District]],Sheet1!A:A,Sheet1!C:C)</f>
        <v>461</v>
      </c>
      <c r="G5" s="15">
        <f>_xlfn.XLOOKUP(Table7[[#This Row],[District]],Sheet1!A:A,Sheet1!D:D)</f>
        <v>221</v>
      </c>
      <c r="I5" s="16">
        <v>316</v>
      </c>
      <c r="J5" s="5">
        <f>COUNTIF(C:C,I5)</f>
        <v>6</v>
      </c>
      <c r="K5" s="5">
        <f>SUMIF(C:C,I5, E:E)</f>
        <v>60</v>
      </c>
      <c r="L5" s="5">
        <f>SUMIF(C:C,I5, F:F)</f>
        <v>3466</v>
      </c>
      <c r="M5" s="6">
        <f>SUMIF(C:C,I5, G:G)</f>
        <v>1195</v>
      </c>
    </row>
    <row r="6" spans="1:13" x14ac:dyDescent="0.3">
      <c r="A6" s="15" t="s">
        <v>89</v>
      </c>
      <c r="B6" s="15" t="s">
        <v>6</v>
      </c>
      <c r="C6" s="15">
        <v>316</v>
      </c>
      <c r="D6" s="15" t="s">
        <v>18</v>
      </c>
      <c r="E6" s="15">
        <f>_xlfn.XLOOKUP(Table7[[#This Row],[District]],Sheet1!A:A,Sheet1!B:B)</f>
        <v>7</v>
      </c>
      <c r="F6" s="15">
        <f>_xlfn.XLOOKUP(Table7[[#This Row],[District]],Sheet1!A:A,Sheet1!C:C)</f>
        <v>336</v>
      </c>
      <c r="G6" s="15">
        <f>_xlfn.XLOOKUP(Table7[[#This Row],[District]],Sheet1!A:A,Sheet1!D:D)</f>
        <v>152</v>
      </c>
      <c r="I6" s="16">
        <v>317</v>
      </c>
      <c r="J6" s="5">
        <f>COUNTIF(C:C,I6)</f>
        <v>7</v>
      </c>
      <c r="K6" s="5">
        <f>SUMIF(C:C,I6, E:E)</f>
        <v>93</v>
      </c>
      <c r="L6" s="5">
        <f>SUMIF(C:C,I6, F:F)</f>
        <v>3766</v>
      </c>
      <c r="M6" s="6">
        <f>SUMIF(C:C,I6, G:G)</f>
        <v>1802</v>
      </c>
    </row>
    <row r="7" spans="1:13" x14ac:dyDescent="0.3">
      <c r="A7" s="15" t="s">
        <v>89</v>
      </c>
      <c r="B7" s="15" t="s">
        <v>6</v>
      </c>
      <c r="C7" s="15">
        <v>316</v>
      </c>
      <c r="D7" s="15" t="s">
        <v>19</v>
      </c>
      <c r="E7" s="15">
        <f>_xlfn.XLOOKUP(Table7[[#This Row],[District]],Sheet1!A:A,Sheet1!B:B)</f>
        <v>12</v>
      </c>
      <c r="F7" s="15">
        <f>_xlfn.XLOOKUP(Table7[[#This Row],[District]],Sheet1!A:A,Sheet1!C:C)</f>
        <v>1058</v>
      </c>
      <c r="G7" s="15">
        <f>_xlfn.XLOOKUP(Table7[[#This Row],[District]],Sheet1!A:A,Sheet1!D:D)</f>
        <v>258</v>
      </c>
      <c r="I7" s="16">
        <v>318</v>
      </c>
      <c r="J7" s="5">
        <f>COUNTIF(C:C,I7)</f>
        <v>6</v>
      </c>
      <c r="K7" s="5">
        <f>SUMIF(C:C,I7, E:E)</f>
        <v>86</v>
      </c>
      <c r="L7" s="5">
        <f>SUMIF(C:C,I7, F:F)</f>
        <v>4358</v>
      </c>
      <c r="M7" s="6">
        <f>SUMIF(C:C,I7, G:G)</f>
        <v>2312</v>
      </c>
    </row>
    <row r="8" spans="1:13" x14ac:dyDescent="0.3">
      <c r="A8" s="15" t="s">
        <v>89</v>
      </c>
      <c r="B8" s="15" t="s">
        <v>6</v>
      </c>
      <c r="C8" s="15">
        <v>316</v>
      </c>
      <c r="D8" s="15" t="s">
        <v>20</v>
      </c>
      <c r="E8" s="15">
        <f>_xlfn.XLOOKUP(Table7[[#This Row],[District]],Sheet1!A:A,Sheet1!B:B)</f>
        <v>12</v>
      </c>
      <c r="F8" s="15">
        <f>_xlfn.XLOOKUP(Table7[[#This Row],[District]],Sheet1!A:A,Sheet1!C:C)</f>
        <v>358</v>
      </c>
      <c r="G8" s="15">
        <f>_xlfn.XLOOKUP(Table7[[#This Row],[District]],Sheet1!A:A,Sheet1!D:D)</f>
        <v>233</v>
      </c>
      <c r="I8" s="16">
        <v>320</v>
      </c>
      <c r="J8" s="5">
        <f>COUNTIF(C:C,I8)</f>
        <v>8</v>
      </c>
      <c r="K8" s="5">
        <f>SUMIF(C:C,I8, E:E)</f>
        <v>118</v>
      </c>
      <c r="L8" s="5">
        <f>SUMIF(C:C,I8, F:F)</f>
        <v>5951</v>
      </c>
      <c r="M8" s="6">
        <f>SUMIF(C:C,I8, G:G)</f>
        <v>2178</v>
      </c>
    </row>
    <row r="9" spans="1:13" x14ac:dyDescent="0.3">
      <c r="A9" s="15" t="s">
        <v>89</v>
      </c>
      <c r="B9" s="15" t="s">
        <v>6</v>
      </c>
      <c r="C9" s="15">
        <v>316</v>
      </c>
      <c r="D9" s="15" t="s">
        <v>21</v>
      </c>
      <c r="E9" s="15">
        <f>_xlfn.XLOOKUP(Table7[[#This Row],[District]],Sheet1!A:A,Sheet1!B:B)</f>
        <v>7</v>
      </c>
      <c r="F9" s="15">
        <f>_xlfn.XLOOKUP(Table7[[#This Row],[District]],Sheet1!A:A,Sheet1!C:C)</f>
        <v>614</v>
      </c>
      <c r="G9" s="15">
        <f>_xlfn.XLOOKUP(Table7[[#This Row],[District]],Sheet1!A:A,Sheet1!D:D)</f>
        <v>149</v>
      </c>
      <c r="I9" s="16">
        <v>321</v>
      </c>
      <c r="J9" s="5">
        <f>COUNTIF(C:C,I9)</f>
        <v>10</v>
      </c>
      <c r="K9" s="5">
        <f>SUMIF(C:C,I9, E:E)</f>
        <v>125</v>
      </c>
      <c r="L9" s="5">
        <f>SUMIF(C:C,I9, F:F)</f>
        <v>8644</v>
      </c>
      <c r="M9" s="6">
        <f>SUMIF(C:C,I9, G:G)</f>
        <v>2549</v>
      </c>
    </row>
    <row r="10" spans="1:13" x14ac:dyDescent="0.3">
      <c r="A10" s="15" t="s">
        <v>89</v>
      </c>
      <c r="B10" s="15" t="s">
        <v>6</v>
      </c>
      <c r="C10" s="15">
        <v>316</v>
      </c>
      <c r="D10" s="15" t="s">
        <v>22</v>
      </c>
      <c r="E10" s="15">
        <f>_xlfn.XLOOKUP(Table7[[#This Row],[District]],Sheet1!A:A,Sheet1!B:B)</f>
        <v>10</v>
      </c>
      <c r="F10" s="15">
        <f>_xlfn.XLOOKUP(Table7[[#This Row],[District]],Sheet1!A:A,Sheet1!C:C)</f>
        <v>639</v>
      </c>
      <c r="G10" s="15">
        <f>_xlfn.XLOOKUP(Table7[[#This Row],[District]],Sheet1!A:A,Sheet1!D:D)</f>
        <v>182</v>
      </c>
      <c r="I10" s="16">
        <v>322</v>
      </c>
      <c r="J10" s="5">
        <f>COUNTIF(C:C,I10)</f>
        <v>13</v>
      </c>
      <c r="K10" s="5">
        <f>SUMIF(C:C,I10, E:E)</f>
        <v>161</v>
      </c>
      <c r="L10" s="5">
        <f>SUMIF(C:C,I10, F:F)</f>
        <v>8156</v>
      </c>
      <c r="M10" s="6">
        <f>SUMIF(C:C,I10, G:G)</f>
        <v>3351</v>
      </c>
    </row>
    <row r="11" spans="1:13" x14ac:dyDescent="0.3">
      <c r="A11" s="15" t="s">
        <v>89</v>
      </c>
      <c r="B11" s="15" t="s">
        <v>7</v>
      </c>
      <c r="C11" s="15">
        <v>317</v>
      </c>
      <c r="D11" s="15" t="s">
        <v>23</v>
      </c>
      <c r="E11" s="15">
        <f>_xlfn.XLOOKUP(Table7[[#This Row],[District]],Sheet1!A:A,Sheet1!B:B)</f>
        <v>10</v>
      </c>
      <c r="F11" s="15">
        <f>_xlfn.XLOOKUP(Table7[[#This Row],[District]],Sheet1!A:A,Sheet1!C:C)</f>
        <v>525</v>
      </c>
      <c r="G11" s="15">
        <f>_xlfn.XLOOKUP(Table7[[#This Row],[District]],Sheet1!A:A,Sheet1!D:D)</f>
        <v>195</v>
      </c>
      <c r="I11" s="16">
        <v>3231</v>
      </c>
      <c r="J11" s="5">
        <f>COUNTIF(C:C,I11)</f>
        <v>4</v>
      </c>
      <c r="K11" s="5">
        <f>SUMIF(C:C,I11, E:E)</f>
        <v>39</v>
      </c>
      <c r="L11" s="5">
        <f>SUMIF(C:C,I11, F:F)</f>
        <v>2050</v>
      </c>
      <c r="M11" s="6">
        <f>SUMIF(C:C,I11, G:G)</f>
        <v>847</v>
      </c>
    </row>
    <row r="12" spans="1:13" x14ac:dyDescent="0.3">
      <c r="A12" s="15" t="s">
        <v>89</v>
      </c>
      <c r="B12" s="15" t="s">
        <v>7</v>
      </c>
      <c r="C12" s="15">
        <v>317</v>
      </c>
      <c r="D12" s="15" t="s">
        <v>24</v>
      </c>
      <c r="E12" s="15">
        <f>_xlfn.XLOOKUP(Table7[[#This Row],[District]],Sheet1!A:A,Sheet1!B:B)</f>
        <v>15</v>
      </c>
      <c r="F12" s="15">
        <f>_xlfn.XLOOKUP(Table7[[#This Row],[District]],Sheet1!A:A,Sheet1!C:C)</f>
        <v>521</v>
      </c>
      <c r="G12" s="15">
        <f>_xlfn.XLOOKUP(Table7[[#This Row],[District]],Sheet1!A:A,Sheet1!D:D)</f>
        <v>339</v>
      </c>
      <c r="I12" s="16">
        <v>3232</v>
      </c>
      <c r="J12" s="5">
        <f>COUNTIF(C:C,I12)</f>
        <v>7</v>
      </c>
      <c r="K12" s="5">
        <f>SUMIF(C:C,I12, E:E)</f>
        <v>99</v>
      </c>
      <c r="L12" s="5">
        <f>SUMIF(C:C,I12, F:F)</f>
        <v>3959</v>
      </c>
      <c r="M12" s="6">
        <f>SUMIF(C:C,I12, G:G)</f>
        <v>1595</v>
      </c>
    </row>
    <row r="13" spans="1:13" x14ac:dyDescent="0.3">
      <c r="A13" s="15" t="s">
        <v>89</v>
      </c>
      <c r="B13" s="15" t="s">
        <v>7</v>
      </c>
      <c r="C13" s="15">
        <v>317</v>
      </c>
      <c r="D13" s="15" t="s">
        <v>25</v>
      </c>
      <c r="E13" s="15">
        <f>_xlfn.XLOOKUP(Table7[[#This Row],[District]],Sheet1!A:A,Sheet1!B:B)</f>
        <v>12</v>
      </c>
      <c r="F13" s="15">
        <f>_xlfn.XLOOKUP(Table7[[#This Row],[District]],Sheet1!A:A,Sheet1!C:C)</f>
        <v>488</v>
      </c>
      <c r="G13" s="15">
        <f>_xlfn.XLOOKUP(Table7[[#This Row],[District]],Sheet1!A:A,Sheet1!D:D)</f>
        <v>254</v>
      </c>
      <c r="I13" s="16">
        <v>3233</v>
      </c>
      <c r="J13" s="5">
        <f>COUNTIF(C:C,I13)</f>
        <v>5</v>
      </c>
      <c r="K13" s="5">
        <f>SUMIF(C:C,I13, E:E)</f>
        <v>77</v>
      </c>
      <c r="L13" s="5">
        <f>SUMIF(C:C,I13, F:F)</f>
        <v>4183</v>
      </c>
      <c r="M13" s="6">
        <f>SUMIF(C:C,I13, G:G)</f>
        <v>1669</v>
      </c>
    </row>
    <row r="14" spans="1:13" x14ac:dyDescent="0.3">
      <c r="A14" s="15" t="s">
        <v>89</v>
      </c>
      <c r="B14" s="15" t="s">
        <v>7</v>
      </c>
      <c r="C14" s="15">
        <v>317</v>
      </c>
      <c r="D14" s="15" t="s">
        <v>26</v>
      </c>
      <c r="E14" s="15">
        <f>_xlfn.XLOOKUP(Table7[[#This Row],[District]],Sheet1!A:A,Sheet1!B:B)</f>
        <v>15</v>
      </c>
      <c r="F14" s="15">
        <f>_xlfn.XLOOKUP(Table7[[#This Row],[District]],Sheet1!A:A,Sheet1!C:C)</f>
        <v>675</v>
      </c>
      <c r="G14" s="15">
        <f>_xlfn.XLOOKUP(Table7[[#This Row],[District]],Sheet1!A:A,Sheet1!D:D)</f>
        <v>380</v>
      </c>
      <c r="I14" s="16">
        <v>3234</v>
      </c>
      <c r="J14" s="5">
        <f>COUNTIF(C:C,I14)</f>
        <v>4</v>
      </c>
      <c r="K14" s="5">
        <f>SUMIF(C:C,I14, E:E)</f>
        <v>70</v>
      </c>
      <c r="L14" s="5">
        <f>SUMIF(C:C,I14, F:F)</f>
        <v>3402</v>
      </c>
      <c r="M14" s="6">
        <f>SUMIF(C:C,I14, G:G)</f>
        <v>1381</v>
      </c>
    </row>
    <row r="15" spans="1:13" x14ac:dyDescent="0.3">
      <c r="A15" s="15" t="s">
        <v>89</v>
      </c>
      <c r="B15" s="15" t="s">
        <v>7</v>
      </c>
      <c r="C15" s="15">
        <v>317</v>
      </c>
      <c r="D15" s="15" t="s">
        <v>27</v>
      </c>
      <c r="E15" s="15">
        <f>_xlfn.XLOOKUP(Table7[[#This Row],[District]],Sheet1!A:A,Sheet1!B:B)</f>
        <v>10</v>
      </c>
      <c r="F15" s="15">
        <f>_xlfn.XLOOKUP(Table7[[#This Row],[District]],Sheet1!A:A,Sheet1!C:C)</f>
        <v>693</v>
      </c>
      <c r="G15" s="15">
        <f>_xlfn.XLOOKUP(Table7[[#This Row],[District]],Sheet1!A:A,Sheet1!D:D)</f>
        <v>204</v>
      </c>
      <c r="I15" s="16">
        <v>324</v>
      </c>
      <c r="J15" s="5">
        <f>COUNTIF(C:C,I15)</f>
        <v>14</v>
      </c>
      <c r="K15" s="5">
        <f>SUMIF(C:C,I15, E:E)</f>
        <v>187</v>
      </c>
      <c r="L15" s="5">
        <f>SUMIF(C:C,I15, F:F)</f>
        <v>18087</v>
      </c>
      <c r="M15" s="6">
        <f>SUMIF(C:C,I15, G:G)</f>
        <v>5063</v>
      </c>
    </row>
    <row r="16" spans="1:13" x14ac:dyDescent="0.3">
      <c r="A16" s="15" t="s">
        <v>89</v>
      </c>
      <c r="B16" s="15" t="s">
        <v>7</v>
      </c>
      <c r="C16" s="15">
        <v>317</v>
      </c>
      <c r="D16" s="15" t="s">
        <v>28</v>
      </c>
      <c r="E16" s="15">
        <f>_xlfn.XLOOKUP(Table7[[#This Row],[District]],Sheet1!A:A,Sheet1!B:B)</f>
        <v>10</v>
      </c>
      <c r="F16" s="15">
        <f>_xlfn.XLOOKUP(Table7[[#This Row],[District]],Sheet1!A:A,Sheet1!C:C)</f>
        <v>463</v>
      </c>
      <c r="G16" s="15">
        <f>_xlfn.XLOOKUP(Table7[[#This Row],[District]],Sheet1!A:A,Sheet1!D:D)</f>
        <v>175</v>
      </c>
      <c r="I16" s="13" t="s">
        <v>91</v>
      </c>
      <c r="J16" s="14">
        <f>SUM(J5:J15)</f>
        <v>84</v>
      </c>
      <c r="K16" s="14">
        <f>SUM(K5:K15)</f>
        <v>1115</v>
      </c>
      <c r="L16" s="14">
        <f>SUM(L5:L15)</f>
        <v>66022</v>
      </c>
      <c r="M16" s="14">
        <f>SUM(M5:M15)</f>
        <v>23942</v>
      </c>
    </row>
    <row r="17" spans="1:13" x14ac:dyDescent="0.3">
      <c r="A17" s="15" t="s">
        <v>89</v>
      </c>
      <c r="B17" s="15" t="s">
        <v>7</v>
      </c>
      <c r="C17" s="15">
        <v>317</v>
      </c>
      <c r="D17" s="15" t="s">
        <v>29</v>
      </c>
      <c r="E17" s="15">
        <f>_xlfn.XLOOKUP(Table7[[#This Row],[District]],Sheet1!A:A,Sheet1!B:B)</f>
        <v>21</v>
      </c>
      <c r="F17" s="15">
        <f>_xlfn.XLOOKUP(Table7[[#This Row],[District]],Sheet1!A:A,Sheet1!C:C)</f>
        <v>401</v>
      </c>
      <c r="G17" s="15">
        <f>_xlfn.XLOOKUP(Table7[[#This Row],[District]],Sheet1!A:A,Sheet1!D:D)</f>
        <v>255</v>
      </c>
    </row>
    <row r="18" spans="1:13" x14ac:dyDescent="0.3">
      <c r="A18" s="15" t="s">
        <v>89</v>
      </c>
      <c r="B18" s="15" t="s">
        <v>7</v>
      </c>
      <c r="C18" s="15">
        <v>318</v>
      </c>
      <c r="D18" s="15" t="s">
        <v>30</v>
      </c>
      <c r="E18" s="15">
        <f>_xlfn.XLOOKUP(Table7[[#This Row],[District]],Sheet1!A:A,Sheet1!B:B)</f>
        <v>15</v>
      </c>
      <c r="F18" s="15">
        <f>_xlfn.XLOOKUP(Table7[[#This Row],[District]],Sheet1!A:A,Sheet1!C:C)</f>
        <v>762</v>
      </c>
      <c r="G18" s="15">
        <f>_xlfn.XLOOKUP(Table7[[#This Row],[District]],Sheet1!A:A,Sheet1!D:D)</f>
        <v>374</v>
      </c>
      <c r="I18" s="2"/>
      <c r="J18" s="2"/>
      <c r="K18" s="2"/>
      <c r="L18" s="2"/>
      <c r="M18" s="2"/>
    </row>
    <row r="19" spans="1:13" x14ac:dyDescent="0.3">
      <c r="A19" s="15" t="s">
        <v>89</v>
      </c>
      <c r="B19" s="15" t="s">
        <v>7</v>
      </c>
      <c r="C19" s="15">
        <v>318</v>
      </c>
      <c r="D19" s="15" t="s">
        <v>31</v>
      </c>
      <c r="E19" s="15">
        <f>_xlfn.XLOOKUP(Table7[[#This Row],[District]],Sheet1!A:A,Sheet1!B:B)</f>
        <v>15</v>
      </c>
      <c r="F19" s="15">
        <f>_xlfn.XLOOKUP(Table7[[#This Row],[District]],Sheet1!A:A,Sheet1!C:C)</f>
        <v>577</v>
      </c>
      <c r="G19" s="15">
        <f>_xlfn.XLOOKUP(Table7[[#This Row],[District]],Sheet1!A:A,Sheet1!D:D)</f>
        <v>300</v>
      </c>
      <c r="I19" s="2"/>
      <c r="J19" s="2"/>
      <c r="K19" s="2"/>
      <c r="L19" s="2"/>
      <c r="M19" s="2"/>
    </row>
    <row r="20" spans="1:13" x14ac:dyDescent="0.3">
      <c r="A20" s="15" t="s">
        <v>89</v>
      </c>
      <c r="B20" s="15" t="s">
        <v>7</v>
      </c>
      <c r="C20" s="15">
        <v>318</v>
      </c>
      <c r="D20" s="15" t="s">
        <v>32</v>
      </c>
      <c r="E20" s="15">
        <f>_xlfn.XLOOKUP(Table7[[#This Row],[District]],Sheet1!A:A,Sheet1!B:B)</f>
        <v>15</v>
      </c>
      <c r="F20" s="15">
        <f>_xlfn.XLOOKUP(Table7[[#This Row],[District]],Sheet1!A:A,Sheet1!C:C)</f>
        <v>746</v>
      </c>
      <c r="G20" s="15">
        <f>_xlfn.XLOOKUP(Table7[[#This Row],[District]],Sheet1!A:A,Sheet1!D:D)</f>
        <v>469</v>
      </c>
      <c r="I20" s="2"/>
      <c r="J20" s="2"/>
      <c r="K20" s="2"/>
      <c r="L20" s="2"/>
      <c r="M20" s="2"/>
    </row>
    <row r="21" spans="1:13" x14ac:dyDescent="0.3">
      <c r="A21" s="15" t="s">
        <v>89</v>
      </c>
      <c r="B21" s="15" t="s">
        <v>7</v>
      </c>
      <c r="C21" s="15">
        <v>318</v>
      </c>
      <c r="D21" s="15" t="s">
        <v>33</v>
      </c>
      <c r="E21" s="15">
        <f>_xlfn.XLOOKUP(Table7[[#This Row],[District]],Sheet1!A:A,Sheet1!B:B)</f>
        <v>15</v>
      </c>
      <c r="F21" s="15">
        <f>_xlfn.XLOOKUP(Table7[[#This Row],[District]],Sheet1!A:A,Sheet1!C:C)</f>
        <v>1040</v>
      </c>
      <c r="G21" s="15">
        <f>_xlfn.XLOOKUP(Table7[[#This Row],[District]],Sheet1!A:A,Sheet1!D:D)</f>
        <v>499</v>
      </c>
      <c r="I21" s="2"/>
      <c r="J21" s="2"/>
      <c r="K21" s="2"/>
      <c r="L21" s="2"/>
      <c r="M21" s="2"/>
    </row>
    <row r="22" spans="1:13" x14ac:dyDescent="0.3">
      <c r="A22" s="15" t="s">
        <v>89</v>
      </c>
      <c r="B22" s="15" t="s">
        <v>7</v>
      </c>
      <c r="C22" s="15">
        <v>318</v>
      </c>
      <c r="D22" s="15" t="s">
        <v>107</v>
      </c>
      <c r="E22" s="15">
        <f>_xlfn.XLOOKUP(Table7[[#This Row],[District]],Sheet1!A:A,Sheet1!B:B)</f>
        <v>7</v>
      </c>
      <c r="F22" s="15">
        <f>_xlfn.XLOOKUP(Table7[[#This Row],[District]],Sheet1!A:A,Sheet1!C:C)</f>
        <v>155</v>
      </c>
      <c r="G22" s="15">
        <f>_xlfn.XLOOKUP(Table7[[#This Row],[District]],Sheet1!A:A,Sheet1!D:D)</f>
        <v>110</v>
      </c>
      <c r="I22" s="2"/>
      <c r="J22" s="2"/>
      <c r="K22" s="2"/>
      <c r="L22" s="2"/>
      <c r="M22" s="2"/>
    </row>
    <row r="23" spans="1:13" x14ac:dyDescent="0.3">
      <c r="A23" s="15" t="s">
        <v>89</v>
      </c>
      <c r="B23" s="15" t="s">
        <v>7</v>
      </c>
      <c r="C23" s="15">
        <v>318</v>
      </c>
      <c r="D23" s="15" t="s">
        <v>34</v>
      </c>
      <c r="E23" s="15">
        <f>_xlfn.XLOOKUP(Table7[[#This Row],[District]],Sheet1!A:A,Sheet1!B:B)</f>
        <v>19</v>
      </c>
      <c r="F23" s="15">
        <f>_xlfn.XLOOKUP(Table7[[#This Row],[District]],Sheet1!A:A,Sheet1!C:C)</f>
        <v>1078</v>
      </c>
      <c r="G23" s="15">
        <f>_xlfn.XLOOKUP(Table7[[#This Row],[District]],Sheet1!A:A,Sheet1!D:D)</f>
        <v>560</v>
      </c>
      <c r="I23" s="2"/>
      <c r="J23" s="2"/>
      <c r="K23" s="2"/>
      <c r="L23" s="2"/>
      <c r="M23" s="2"/>
    </row>
    <row r="24" spans="1:13" x14ac:dyDescent="0.3">
      <c r="A24" s="15" t="s">
        <v>89</v>
      </c>
      <c r="B24" s="15" t="s">
        <v>6</v>
      </c>
      <c r="C24" s="15">
        <v>320</v>
      </c>
      <c r="D24" s="15" t="s">
        <v>35</v>
      </c>
      <c r="E24" s="15">
        <f>_xlfn.XLOOKUP(Table7[[#This Row],[District]],Sheet1!A:A,Sheet1!B:B)</f>
        <v>15</v>
      </c>
      <c r="F24" s="15">
        <f>_xlfn.XLOOKUP(Table7[[#This Row],[District]],Sheet1!A:A,Sheet1!C:C)</f>
        <v>743</v>
      </c>
      <c r="G24" s="15">
        <f>_xlfn.XLOOKUP(Table7[[#This Row],[District]],Sheet1!A:A,Sheet1!D:D)</f>
        <v>299</v>
      </c>
      <c r="I24" s="2"/>
      <c r="J24" s="2"/>
      <c r="K24" s="2"/>
      <c r="L24" s="2"/>
      <c r="M24" s="2"/>
    </row>
    <row r="25" spans="1:13" x14ac:dyDescent="0.3">
      <c r="A25" s="15" t="s">
        <v>89</v>
      </c>
      <c r="B25" s="15" t="s">
        <v>6</v>
      </c>
      <c r="C25" s="15">
        <v>320</v>
      </c>
      <c r="D25" s="15" t="s">
        <v>36</v>
      </c>
      <c r="E25" s="15">
        <f>_xlfn.XLOOKUP(Table7[[#This Row],[District]],Sheet1!A:A,Sheet1!B:B)</f>
        <v>10</v>
      </c>
      <c r="F25" s="15">
        <f>_xlfn.XLOOKUP(Table7[[#This Row],[District]],Sheet1!A:A,Sheet1!C:C)</f>
        <v>530</v>
      </c>
      <c r="G25" s="15">
        <f>_xlfn.XLOOKUP(Table7[[#This Row],[District]],Sheet1!A:A,Sheet1!D:D)</f>
        <v>179</v>
      </c>
      <c r="I25" s="2"/>
      <c r="J25" s="2"/>
      <c r="K25" s="2"/>
      <c r="L25" s="2"/>
      <c r="M25" s="2"/>
    </row>
    <row r="26" spans="1:13" x14ac:dyDescent="0.3">
      <c r="A26" s="15" t="s">
        <v>89</v>
      </c>
      <c r="B26" s="15" t="s">
        <v>6</v>
      </c>
      <c r="C26" s="15">
        <v>320</v>
      </c>
      <c r="D26" s="15" t="s">
        <v>37</v>
      </c>
      <c r="E26" s="15">
        <f>_xlfn.XLOOKUP(Table7[[#This Row],[District]],Sheet1!A:A,Sheet1!B:B)</f>
        <v>15</v>
      </c>
      <c r="F26" s="15">
        <f>_xlfn.XLOOKUP(Table7[[#This Row],[District]],Sheet1!A:A,Sheet1!C:C)</f>
        <v>916</v>
      </c>
      <c r="G26" s="15">
        <f>_xlfn.XLOOKUP(Table7[[#This Row],[District]],Sheet1!A:A,Sheet1!D:D)</f>
        <v>310</v>
      </c>
      <c r="I26" s="2"/>
      <c r="J26" s="2"/>
      <c r="K26" s="2"/>
      <c r="L26" s="2"/>
      <c r="M26" s="2"/>
    </row>
    <row r="27" spans="1:13" x14ac:dyDescent="0.3">
      <c r="A27" s="15" t="s">
        <v>89</v>
      </c>
      <c r="B27" s="15" t="s">
        <v>6</v>
      </c>
      <c r="C27" s="15">
        <v>320</v>
      </c>
      <c r="D27" s="15" t="s">
        <v>38</v>
      </c>
      <c r="E27" s="15">
        <f>_xlfn.XLOOKUP(Table7[[#This Row],[District]],Sheet1!A:A,Sheet1!B:B)</f>
        <v>25</v>
      </c>
      <c r="F27" s="15">
        <f>_xlfn.XLOOKUP(Table7[[#This Row],[District]],Sheet1!A:A,Sheet1!C:C)</f>
        <v>862</v>
      </c>
      <c r="G27" s="15">
        <f>_xlfn.XLOOKUP(Table7[[#This Row],[District]],Sheet1!A:A,Sheet1!D:D)</f>
        <v>381</v>
      </c>
      <c r="I27" s="2"/>
      <c r="J27" s="2"/>
      <c r="K27" s="2"/>
      <c r="L27" s="2"/>
      <c r="M27" s="2"/>
    </row>
    <row r="28" spans="1:13" x14ac:dyDescent="0.3">
      <c r="A28" s="15" t="s">
        <v>89</v>
      </c>
      <c r="B28" s="15" t="s">
        <v>6</v>
      </c>
      <c r="C28" s="15">
        <v>320</v>
      </c>
      <c r="D28" s="15" t="s">
        <v>39</v>
      </c>
      <c r="E28" s="15">
        <f>_xlfn.XLOOKUP(Table7[[#This Row],[District]],Sheet1!A:A,Sheet1!B:B)</f>
        <v>15</v>
      </c>
      <c r="F28" s="15">
        <f>_xlfn.XLOOKUP(Table7[[#This Row],[District]],Sheet1!A:A,Sheet1!C:C)</f>
        <v>1033</v>
      </c>
      <c r="G28" s="15">
        <f>_xlfn.XLOOKUP(Table7[[#This Row],[District]],Sheet1!A:A,Sheet1!D:D)</f>
        <v>352</v>
      </c>
      <c r="I28" s="2"/>
      <c r="J28" s="2"/>
      <c r="K28" s="2"/>
      <c r="L28" s="2"/>
      <c r="M28" s="2"/>
    </row>
    <row r="29" spans="1:13" x14ac:dyDescent="0.3">
      <c r="A29" s="15" t="s">
        <v>89</v>
      </c>
      <c r="B29" s="15" t="s">
        <v>6</v>
      </c>
      <c r="C29" s="15">
        <v>320</v>
      </c>
      <c r="D29" s="15" t="s">
        <v>40</v>
      </c>
      <c r="E29" s="15">
        <f>_xlfn.XLOOKUP(Table7[[#This Row],[District]],Sheet1!A:A,Sheet1!B:B)</f>
        <v>12</v>
      </c>
      <c r="F29" s="15">
        <f>_xlfn.XLOOKUP(Table7[[#This Row],[District]],Sheet1!A:A,Sheet1!C:C)</f>
        <v>849</v>
      </c>
      <c r="G29" s="15">
        <f>_xlfn.XLOOKUP(Table7[[#This Row],[District]],Sheet1!A:A,Sheet1!D:D)</f>
        <v>249</v>
      </c>
      <c r="I29" s="2"/>
      <c r="J29" s="2"/>
      <c r="K29" s="2"/>
      <c r="L29" s="2"/>
      <c r="M29" s="2"/>
    </row>
    <row r="30" spans="1:13" x14ac:dyDescent="0.3">
      <c r="A30" s="15" t="s">
        <v>89</v>
      </c>
      <c r="B30" s="15" t="s">
        <v>6</v>
      </c>
      <c r="C30" s="15">
        <v>320</v>
      </c>
      <c r="D30" s="15" t="s">
        <v>41</v>
      </c>
      <c r="E30" s="15">
        <f>_xlfn.XLOOKUP(Table7[[#This Row],[District]],Sheet1!A:A,Sheet1!B:B)</f>
        <v>19</v>
      </c>
      <c r="F30" s="15">
        <f>_xlfn.XLOOKUP(Table7[[#This Row],[District]],Sheet1!A:A,Sheet1!C:C)</f>
        <v>624</v>
      </c>
      <c r="G30" s="15">
        <f>_xlfn.XLOOKUP(Table7[[#This Row],[District]],Sheet1!A:A,Sheet1!D:D)</f>
        <v>274</v>
      </c>
      <c r="I30" s="2"/>
      <c r="J30" s="2"/>
      <c r="K30" s="2"/>
      <c r="L30" s="2"/>
      <c r="M30" s="2"/>
    </row>
    <row r="31" spans="1:13" x14ac:dyDescent="0.3">
      <c r="A31" s="15" t="s">
        <v>89</v>
      </c>
      <c r="B31" s="15" t="s">
        <v>6</v>
      </c>
      <c r="C31" s="15">
        <v>320</v>
      </c>
      <c r="D31" s="15" t="s">
        <v>102</v>
      </c>
      <c r="E31" s="15">
        <f>_xlfn.XLOOKUP(Table7[[#This Row],[District]],Sheet1!A:A,Sheet1!B:B)</f>
        <v>7</v>
      </c>
      <c r="F31" s="15">
        <f>_xlfn.XLOOKUP(Table7[[#This Row],[District]],Sheet1!A:A,Sheet1!C:C)</f>
        <v>394</v>
      </c>
      <c r="G31" s="15">
        <f>_xlfn.XLOOKUP(Table7[[#This Row],[District]],Sheet1!A:A,Sheet1!D:D)</f>
        <v>134</v>
      </c>
      <c r="I31" s="2"/>
      <c r="J31" s="2"/>
      <c r="K31" s="2"/>
      <c r="L31" s="2"/>
      <c r="M31" s="2"/>
    </row>
    <row r="32" spans="1:13" x14ac:dyDescent="0.3">
      <c r="A32" s="15" t="s">
        <v>89</v>
      </c>
      <c r="B32" s="15" t="s">
        <v>8</v>
      </c>
      <c r="C32" s="15">
        <v>321</v>
      </c>
      <c r="D32" s="15" t="s">
        <v>42</v>
      </c>
      <c r="E32" s="15">
        <f>_xlfn.XLOOKUP(Table7[[#This Row],[District]],Sheet1!A:A,Sheet1!B:B)</f>
        <v>15</v>
      </c>
      <c r="F32" s="15">
        <f>_xlfn.XLOOKUP(Table7[[#This Row],[District]],Sheet1!A:A,Sheet1!C:C)</f>
        <v>1031</v>
      </c>
      <c r="G32" s="15">
        <f>_xlfn.XLOOKUP(Table7[[#This Row],[District]],Sheet1!A:A,Sheet1!D:D)</f>
        <v>338</v>
      </c>
      <c r="I32" s="2"/>
      <c r="J32" s="2"/>
      <c r="K32" s="2"/>
      <c r="L32" s="2"/>
      <c r="M32" s="2"/>
    </row>
    <row r="33" spans="1:13" x14ac:dyDescent="0.3">
      <c r="A33" s="15" t="s">
        <v>89</v>
      </c>
      <c r="B33" s="15" t="s">
        <v>8</v>
      </c>
      <c r="C33" s="15">
        <v>321</v>
      </c>
      <c r="D33" s="15" t="s">
        <v>43</v>
      </c>
      <c r="E33" s="15">
        <f>_xlfn.XLOOKUP(Table7[[#This Row],[District]],Sheet1!A:A,Sheet1!B:B)</f>
        <v>15</v>
      </c>
      <c r="F33" s="15">
        <f>_xlfn.XLOOKUP(Table7[[#This Row],[District]],Sheet1!A:A,Sheet1!C:C)</f>
        <v>428</v>
      </c>
      <c r="G33" s="15">
        <f>_xlfn.XLOOKUP(Table7[[#This Row],[District]],Sheet1!A:A,Sheet1!D:D)</f>
        <v>248</v>
      </c>
      <c r="I33" s="2"/>
      <c r="J33" s="2"/>
      <c r="K33" s="2"/>
      <c r="L33" s="2"/>
      <c r="M33" s="2"/>
    </row>
    <row r="34" spans="1:13" x14ac:dyDescent="0.3">
      <c r="A34" s="15" t="s">
        <v>89</v>
      </c>
      <c r="B34" s="15" t="s">
        <v>8</v>
      </c>
      <c r="C34" s="15">
        <v>321</v>
      </c>
      <c r="D34" s="15" t="s">
        <v>44</v>
      </c>
      <c r="E34" s="15">
        <f>_xlfn.XLOOKUP(Table7[[#This Row],[District]],Sheet1!A:A,Sheet1!B:B)</f>
        <v>15</v>
      </c>
      <c r="F34" s="15">
        <f>_xlfn.XLOOKUP(Table7[[#This Row],[District]],Sheet1!A:A,Sheet1!C:C)</f>
        <v>1002</v>
      </c>
      <c r="G34" s="15">
        <f>_xlfn.XLOOKUP(Table7[[#This Row],[District]],Sheet1!A:A,Sheet1!D:D)</f>
        <v>381</v>
      </c>
      <c r="I34" s="2"/>
      <c r="J34" s="2"/>
      <c r="K34" s="2"/>
      <c r="L34" s="2"/>
      <c r="M34" s="2"/>
    </row>
    <row r="35" spans="1:13" x14ac:dyDescent="0.3">
      <c r="A35" s="15" t="s">
        <v>89</v>
      </c>
      <c r="B35" s="15" t="s">
        <v>8</v>
      </c>
      <c r="C35" s="15">
        <v>321</v>
      </c>
      <c r="D35" s="15" t="s">
        <v>45</v>
      </c>
      <c r="E35" s="15">
        <f>_xlfn.XLOOKUP(Table7[[#This Row],[District]],Sheet1!A:A,Sheet1!B:B)</f>
        <v>7</v>
      </c>
      <c r="F35" s="15">
        <f>_xlfn.XLOOKUP(Table7[[#This Row],[District]],Sheet1!A:A,Sheet1!C:C)</f>
        <v>456</v>
      </c>
      <c r="G35" s="15">
        <f>_xlfn.XLOOKUP(Table7[[#This Row],[District]],Sheet1!A:A,Sheet1!D:D)</f>
        <v>131</v>
      </c>
      <c r="I35" s="2"/>
      <c r="J35" s="2"/>
      <c r="K35" s="2"/>
      <c r="L35" s="2"/>
      <c r="M35" s="2"/>
    </row>
    <row r="36" spans="1:13" x14ac:dyDescent="0.3">
      <c r="A36" s="15" t="s">
        <v>89</v>
      </c>
      <c r="B36" s="15" t="s">
        <v>8</v>
      </c>
      <c r="C36" s="15">
        <v>321</v>
      </c>
      <c r="D36" s="15" t="s">
        <v>46</v>
      </c>
      <c r="E36" s="15">
        <f>_xlfn.XLOOKUP(Table7[[#This Row],[District]],Sheet1!A:A,Sheet1!B:B)</f>
        <v>15</v>
      </c>
      <c r="F36" s="15">
        <f>_xlfn.XLOOKUP(Table7[[#This Row],[District]],Sheet1!A:A,Sheet1!C:C)</f>
        <v>1055</v>
      </c>
      <c r="G36" s="15">
        <f>_xlfn.XLOOKUP(Table7[[#This Row],[District]],Sheet1!A:A,Sheet1!D:D)</f>
        <v>300</v>
      </c>
      <c r="I36" s="2"/>
      <c r="J36" s="2"/>
      <c r="K36" s="2"/>
      <c r="L36" s="2"/>
      <c r="M36" s="2"/>
    </row>
    <row r="37" spans="1:13" x14ac:dyDescent="0.3">
      <c r="A37" s="15" t="s">
        <v>89</v>
      </c>
      <c r="B37" s="15" t="s">
        <v>8</v>
      </c>
      <c r="C37" s="15">
        <v>321</v>
      </c>
      <c r="D37" s="15" t="s">
        <v>47</v>
      </c>
      <c r="E37" s="15">
        <f>_xlfn.XLOOKUP(Table7[[#This Row],[District]],Sheet1!A:A,Sheet1!B:B)</f>
        <v>10</v>
      </c>
      <c r="F37" s="15">
        <f>_xlfn.XLOOKUP(Table7[[#This Row],[District]],Sheet1!A:A,Sheet1!C:C)</f>
        <v>716</v>
      </c>
      <c r="G37" s="15">
        <f>_xlfn.XLOOKUP(Table7[[#This Row],[District]],Sheet1!A:A,Sheet1!D:D)</f>
        <v>193</v>
      </c>
      <c r="I37" s="2"/>
      <c r="J37" s="2"/>
      <c r="K37" s="2"/>
      <c r="L37" s="2"/>
      <c r="M37" s="2"/>
    </row>
    <row r="38" spans="1:13" x14ac:dyDescent="0.3">
      <c r="A38" s="15" t="s">
        <v>89</v>
      </c>
      <c r="B38" s="15" t="s">
        <v>8</v>
      </c>
      <c r="C38" s="15">
        <v>321</v>
      </c>
      <c r="D38" s="15" t="s">
        <v>48</v>
      </c>
      <c r="E38" s="15">
        <f>_xlfn.XLOOKUP(Table7[[#This Row],[District]],Sheet1!A:A,Sheet1!B:B)</f>
        <v>12</v>
      </c>
      <c r="F38" s="15">
        <f>_xlfn.XLOOKUP(Table7[[#This Row],[District]],Sheet1!A:A,Sheet1!C:C)</f>
        <v>747</v>
      </c>
      <c r="G38" s="15">
        <f>_xlfn.XLOOKUP(Table7[[#This Row],[District]],Sheet1!A:A,Sheet1!D:D)</f>
        <v>233</v>
      </c>
      <c r="I38" s="2"/>
      <c r="J38" s="2"/>
      <c r="K38" s="2"/>
      <c r="L38" s="2"/>
      <c r="M38" s="2"/>
    </row>
    <row r="39" spans="1:13" x14ac:dyDescent="0.3">
      <c r="A39" s="15" t="s">
        <v>89</v>
      </c>
      <c r="B39" s="15" t="s">
        <v>8</v>
      </c>
      <c r="C39" s="15">
        <v>321</v>
      </c>
      <c r="D39" s="15" t="s">
        <v>49</v>
      </c>
      <c r="E39" s="15">
        <f>_xlfn.XLOOKUP(Table7[[#This Row],[District]],Sheet1!A:A,Sheet1!B:B)</f>
        <v>7</v>
      </c>
      <c r="F39" s="15">
        <f>_xlfn.XLOOKUP(Table7[[#This Row],[District]],Sheet1!A:A,Sheet1!C:C)</f>
        <v>720</v>
      </c>
      <c r="G39" s="15">
        <f>_xlfn.XLOOKUP(Table7[[#This Row],[District]],Sheet1!A:A,Sheet1!D:D)</f>
        <v>150</v>
      </c>
      <c r="I39" s="2"/>
      <c r="J39" s="2"/>
      <c r="K39" s="2"/>
      <c r="L39" s="2"/>
      <c r="M39" s="2"/>
    </row>
    <row r="40" spans="1:13" x14ac:dyDescent="0.3">
      <c r="A40" s="15" t="s">
        <v>89</v>
      </c>
      <c r="B40" s="15" t="s">
        <v>8</v>
      </c>
      <c r="C40" s="15">
        <v>321</v>
      </c>
      <c r="D40" s="15" t="s">
        <v>50</v>
      </c>
      <c r="E40" s="15">
        <f>_xlfn.XLOOKUP(Table7[[#This Row],[District]],Sheet1!A:A,Sheet1!B:B)</f>
        <v>17</v>
      </c>
      <c r="F40" s="15">
        <f>_xlfn.XLOOKUP(Table7[[#This Row],[District]],Sheet1!A:A,Sheet1!C:C)</f>
        <v>1346</v>
      </c>
      <c r="G40" s="15">
        <f>_xlfn.XLOOKUP(Table7[[#This Row],[District]],Sheet1!A:A,Sheet1!D:D)</f>
        <v>360</v>
      </c>
      <c r="I40" s="2"/>
      <c r="J40" s="2"/>
      <c r="K40" s="2"/>
      <c r="L40" s="2"/>
      <c r="M40" s="2"/>
    </row>
    <row r="41" spans="1:13" x14ac:dyDescent="0.3">
      <c r="A41" s="15" t="s">
        <v>89</v>
      </c>
      <c r="B41" s="15" t="s">
        <v>8</v>
      </c>
      <c r="C41" s="15">
        <v>321</v>
      </c>
      <c r="D41" s="15" t="s">
        <v>51</v>
      </c>
      <c r="E41" s="15">
        <f>_xlfn.XLOOKUP(Table7[[#This Row],[District]],Sheet1!A:A,Sheet1!B:B)</f>
        <v>12</v>
      </c>
      <c r="F41" s="15">
        <f>_xlfn.XLOOKUP(Table7[[#This Row],[District]],Sheet1!A:A,Sheet1!C:C)</f>
        <v>1143</v>
      </c>
      <c r="G41" s="15">
        <f>_xlfn.XLOOKUP(Table7[[#This Row],[District]],Sheet1!A:A,Sheet1!D:D)</f>
        <v>215</v>
      </c>
      <c r="I41" s="2"/>
      <c r="J41" s="2"/>
      <c r="K41" s="2"/>
      <c r="L41" s="2"/>
      <c r="M41" s="2"/>
    </row>
    <row r="42" spans="1:13" x14ac:dyDescent="0.3">
      <c r="A42" s="15" t="s">
        <v>89</v>
      </c>
      <c r="B42" s="15" t="s">
        <v>9</v>
      </c>
      <c r="C42" s="15">
        <v>322</v>
      </c>
      <c r="D42" s="15" t="s">
        <v>52</v>
      </c>
      <c r="E42" s="15">
        <f>_xlfn.XLOOKUP(Table7[[#This Row],[District]],Sheet1!A:A,Sheet1!B:B)</f>
        <v>15</v>
      </c>
      <c r="F42" s="15">
        <f>_xlfn.XLOOKUP(Table7[[#This Row],[District]],Sheet1!A:A,Sheet1!C:C)</f>
        <v>776</v>
      </c>
      <c r="G42" s="15">
        <f>_xlfn.XLOOKUP(Table7[[#This Row],[District]],Sheet1!A:A,Sheet1!D:D)</f>
        <v>297</v>
      </c>
      <c r="I42" s="2"/>
      <c r="J42" s="2"/>
      <c r="K42" s="2"/>
      <c r="L42" s="2"/>
      <c r="M42" s="2"/>
    </row>
    <row r="43" spans="1:13" x14ac:dyDescent="0.3">
      <c r="A43" s="15" t="s">
        <v>89</v>
      </c>
      <c r="B43" s="15" t="s">
        <v>9</v>
      </c>
      <c r="C43" s="15">
        <v>322</v>
      </c>
      <c r="D43" s="15" t="s">
        <v>53</v>
      </c>
      <c r="E43" s="15">
        <f>_xlfn.XLOOKUP(Table7[[#This Row],[District]],Sheet1!A:A,Sheet1!B:B)</f>
        <v>15</v>
      </c>
      <c r="F43" s="15">
        <f>_xlfn.XLOOKUP(Table7[[#This Row],[District]],Sheet1!A:A,Sheet1!C:C)</f>
        <v>985</v>
      </c>
      <c r="G43" s="15">
        <f>_xlfn.XLOOKUP(Table7[[#This Row],[District]],Sheet1!A:A,Sheet1!D:D)</f>
        <v>325</v>
      </c>
      <c r="I43" s="2"/>
      <c r="J43" s="2"/>
      <c r="K43" s="2"/>
      <c r="L43" s="2"/>
      <c r="M43" s="2"/>
    </row>
    <row r="44" spans="1:13" x14ac:dyDescent="0.3">
      <c r="A44" s="15" t="s">
        <v>89</v>
      </c>
      <c r="B44" s="15" t="s">
        <v>9</v>
      </c>
      <c r="C44" s="15">
        <v>322</v>
      </c>
      <c r="D44" s="15" t="s">
        <v>54</v>
      </c>
      <c r="E44" s="15">
        <f>_xlfn.XLOOKUP(Table7[[#This Row],[District]],Sheet1!A:A,Sheet1!B:B)</f>
        <v>12</v>
      </c>
      <c r="F44" s="15">
        <f>_xlfn.XLOOKUP(Table7[[#This Row],[District]],Sheet1!A:A,Sheet1!C:C)</f>
        <v>722</v>
      </c>
      <c r="G44" s="15">
        <f>_xlfn.XLOOKUP(Table7[[#This Row],[District]],Sheet1!A:A,Sheet1!D:D)</f>
        <v>248</v>
      </c>
      <c r="I44" s="2"/>
      <c r="J44" s="2"/>
      <c r="K44" s="2"/>
      <c r="L44" s="2"/>
      <c r="M44" s="2"/>
    </row>
    <row r="45" spans="1:13" x14ac:dyDescent="0.3">
      <c r="A45" s="15" t="s">
        <v>89</v>
      </c>
      <c r="B45" s="15" t="s">
        <v>9</v>
      </c>
      <c r="C45" s="15">
        <v>322</v>
      </c>
      <c r="D45" s="15" t="s">
        <v>55</v>
      </c>
      <c r="E45" s="15">
        <f>_xlfn.XLOOKUP(Table7[[#This Row],[District]],Sheet1!A:A,Sheet1!B:B)</f>
        <v>12</v>
      </c>
      <c r="F45" s="15">
        <f>_xlfn.XLOOKUP(Table7[[#This Row],[District]],Sheet1!A:A,Sheet1!C:C)</f>
        <v>265</v>
      </c>
      <c r="G45" s="15">
        <f>_xlfn.XLOOKUP(Table7[[#This Row],[District]],Sheet1!A:A,Sheet1!D:D)</f>
        <v>231</v>
      </c>
      <c r="I45" s="2"/>
      <c r="J45" s="2"/>
      <c r="K45" s="2"/>
      <c r="L45" s="2"/>
      <c r="M45" s="2"/>
    </row>
    <row r="46" spans="1:13" x14ac:dyDescent="0.3">
      <c r="A46" s="15" t="s">
        <v>89</v>
      </c>
      <c r="B46" s="15" t="s">
        <v>9</v>
      </c>
      <c r="C46" s="15">
        <v>322</v>
      </c>
      <c r="D46" s="15" t="s">
        <v>56</v>
      </c>
      <c r="E46" s="15">
        <f>_xlfn.XLOOKUP(Table7[[#This Row],[District]],Sheet1!A:A,Sheet1!B:B)</f>
        <v>15</v>
      </c>
      <c r="F46" s="15">
        <f>_xlfn.XLOOKUP(Table7[[#This Row],[District]],Sheet1!A:A,Sheet1!C:C)</f>
        <v>1154</v>
      </c>
      <c r="G46" s="15">
        <f>_xlfn.XLOOKUP(Table7[[#This Row],[District]],Sheet1!A:A,Sheet1!D:D)</f>
        <v>380</v>
      </c>
      <c r="I46" s="2"/>
      <c r="J46" s="2"/>
      <c r="K46" s="2"/>
      <c r="L46" s="2"/>
      <c r="M46" s="2"/>
    </row>
    <row r="47" spans="1:13" x14ac:dyDescent="0.3">
      <c r="A47" s="15" t="s">
        <v>89</v>
      </c>
      <c r="B47" s="15" t="s">
        <v>9</v>
      </c>
      <c r="C47" s="15">
        <v>322</v>
      </c>
      <c r="D47" s="15" t="s">
        <v>57</v>
      </c>
      <c r="E47" s="15">
        <f>_xlfn.XLOOKUP(Table7[[#This Row],[District]],Sheet1!A:A,Sheet1!B:B)</f>
        <v>15</v>
      </c>
      <c r="F47" s="15">
        <f>_xlfn.XLOOKUP(Table7[[#This Row],[District]],Sheet1!A:A,Sheet1!C:C)</f>
        <v>1139</v>
      </c>
      <c r="G47" s="15">
        <f>_xlfn.XLOOKUP(Table7[[#This Row],[District]],Sheet1!A:A,Sheet1!D:D)</f>
        <v>322</v>
      </c>
      <c r="I47" s="2"/>
      <c r="J47" s="2"/>
      <c r="K47" s="2"/>
      <c r="L47" s="2"/>
      <c r="M47" s="2"/>
    </row>
    <row r="48" spans="1:13" x14ac:dyDescent="0.3">
      <c r="A48" s="15" t="s">
        <v>89</v>
      </c>
      <c r="B48" s="15" t="s">
        <v>9</v>
      </c>
      <c r="C48" s="15">
        <v>322</v>
      </c>
      <c r="D48" s="15" t="s">
        <v>58</v>
      </c>
      <c r="E48" s="15">
        <f>_xlfn.XLOOKUP(Table7[[#This Row],[District]],Sheet1!A:A,Sheet1!B:B)</f>
        <v>15</v>
      </c>
      <c r="F48" s="15">
        <f>_xlfn.XLOOKUP(Table7[[#This Row],[District]],Sheet1!A:A,Sheet1!C:C)</f>
        <v>680</v>
      </c>
      <c r="G48" s="15">
        <f>_xlfn.XLOOKUP(Table7[[#This Row],[District]],Sheet1!A:A,Sheet1!D:D)</f>
        <v>341</v>
      </c>
      <c r="I48" s="2"/>
      <c r="J48" s="2"/>
      <c r="K48" s="2"/>
      <c r="L48" s="2"/>
      <c r="M48" s="2"/>
    </row>
    <row r="49" spans="1:13" x14ac:dyDescent="0.3">
      <c r="A49" s="15" t="s">
        <v>89</v>
      </c>
      <c r="B49" s="15" t="s">
        <v>9</v>
      </c>
      <c r="C49" s="15">
        <v>322</v>
      </c>
      <c r="D49" s="15" t="s">
        <v>59</v>
      </c>
      <c r="E49" s="15">
        <f>_xlfn.XLOOKUP(Table7[[#This Row],[District]],Sheet1!A:A,Sheet1!B:B)</f>
        <v>7</v>
      </c>
      <c r="F49" s="15">
        <f>_xlfn.XLOOKUP(Table7[[#This Row],[District]],Sheet1!A:A,Sheet1!C:C)</f>
        <v>335</v>
      </c>
      <c r="G49" s="15">
        <f>_xlfn.XLOOKUP(Table7[[#This Row],[District]],Sheet1!A:A,Sheet1!D:D)</f>
        <v>162</v>
      </c>
      <c r="I49" s="2"/>
      <c r="J49" s="2"/>
      <c r="K49" s="2"/>
      <c r="L49" s="2"/>
      <c r="M49" s="2"/>
    </row>
    <row r="50" spans="1:13" x14ac:dyDescent="0.3">
      <c r="A50" s="15" t="s">
        <v>89</v>
      </c>
      <c r="B50" s="15" t="s">
        <v>9</v>
      </c>
      <c r="C50" s="15">
        <v>322</v>
      </c>
      <c r="D50" s="15" t="s">
        <v>60</v>
      </c>
      <c r="E50" s="15">
        <f>_xlfn.XLOOKUP(Table7[[#This Row],[District]],Sheet1!A:A,Sheet1!B:B)</f>
        <v>15</v>
      </c>
      <c r="F50" s="15">
        <f>_xlfn.XLOOKUP(Table7[[#This Row],[District]],Sheet1!A:A,Sheet1!C:C)</f>
        <v>720</v>
      </c>
      <c r="G50" s="15">
        <f>_xlfn.XLOOKUP(Table7[[#This Row],[District]],Sheet1!A:A,Sheet1!D:D)</f>
        <v>284</v>
      </c>
      <c r="I50" s="2"/>
      <c r="J50" s="2"/>
      <c r="K50" s="2"/>
      <c r="L50" s="2"/>
      <c r="M50" s="2"/>
    </row>
    <row r="51" spans="1:13" x14ac:dyDescent="0.3">
      <c r="A51" s="15" t="s">
        <v>89</v>
      </c>
      <c r="B51" s="15" t="s">
        <v>9</v>
      </c>
      <c r="C51" s="15">
        <v>322</v>
      </c>
      <c r="D51" s="15" t="s">
        <v>61</v>
      </c>
      <c r="E51" s="15">
        <f>_xlfn.XLOOKUP(Table7[[#This Row],[District]],Sheet1!A:A,Sheet1!B:B)</f>
        <v>10</v>
      </c>
      <c r="F51" s="15">
        <f>_xlfn.XLOOKUP(Table7[[#This Row],[District]],Sheet1!A:A,Sheet1!C:C)</f>
        <v>469</v>
      </c>
      <c r="G51" s="15">
        <f>_xlfn.XLOOKUP(Table7[[#This Row],[District]],Sheet1!A:A,Sheet1!D:D)</f>
        <v>190</v>
      </c>
      <c r="I51" s="2"/>
      <c r="J51" s="2"/>
      <c r="K51" s="2"/>
      <c r="L51" s="2"/>
      <c r="M51" s="2"/>
    </row>
    <row r="52" spans="1:13" x14ac:dyDescent="0.3">
      <c r="A52" s="15" t="s">
        <v>89</v>
      </c>
      <c r="B52" s="15" t="s">
        <v>9</v>
      </c>
      <c r="C52" s="15">
        <v>322</v>
      </c>
      <c r="D52" s="15" t="s">
        <v>62</v>
      </c>
      <c r="E52" s="15">
        <f>_xlfn.XLOOKUP(Table7[[#This Row],[District]],Sheet1!A:A,Sheet1!B:B)</f>
        <v>16</v>
      </c>
      <c r="F52" s="15">
        <f>_xlfn.XLOOKUP(Table7[[#This Row],[District]],Sheet1!A:A,Sheet1!C:C)</f>
        <v>370</v>
      </c>
      <c r="G52" s="15">
        <f>_xlfn.XLOOKUP(Table7[[#This Row],[District]],Sheet1!A:A,Sheet1!D:D)</f>
        <v>324</v>
      </c>
      <c r="I52" s="2"/>
      <c r="J52" s="2"/>
      <c r="K52" s="2"/>
      <c r="L52" s="2"/>
      <c r="M52" s="2"/>
    </row>
    <row r="53" spans="1:13" x14ac:dyDescent="0.3">
      <c r="A53" s="15" t="s">
        <v>89</v>
      </c>
      <c r="B53" s="15" t="s">
        <v>9</v>
      </c>
      <c r="C53" s="15">
        <v>322</v>
      </c>
      <c r="D53" s="15" t="s">
        <v>63</v>
      </c>
      <c r="E53" s="15">
        <f>_xlfn.XLOOKUP(Table7[[#This Row],[District]],Sheet1!A:A,Sheet1!B:B)</f>
        <v>7</v>
      </c>
      <c r="F53" s="15">
        <f>_xlfn.XLOOKUP(Table7[[#This Row],[District]],Sheet1!A:A,Sheet1!C:C)</f>
        <v>289</v>
      </c>
      <c r="G53" s="15">
        <f>_xlfn.XLOOKUP(Table7[[#This Row],[District]],Sheet1!A:A,Sheet1!D:D)</f>
        <v>128</v>
      </c>
    </row>
    <row r="54" spans="1:13" x14ac:dyDescent="0.3">
      <c r="A54" s="15" t="s">
        <v>89</v>
      </c>
      <c r="B54" s="15" t="s">
        <v>9</v>
      </c>
      <c r="C54" s="15">
        <v>322</v>
      </c>
      <c r="D54" s="15" t="s">
        <v>64</v>
      </c>
      <c r="E54" s="15">
        <f>_xlfn.XLOOKUP(Table7[[#This Row],[District]],Sheet1!A:A,Sheet1!B:B)</f>
        <v>7</v>
      </c>
      <c r="F54" s="15">
        <f>_xlfn.XLOOKUP(Table7[[#This Row],[District]],Sheet1!A:A,Sheet1!C:C)</f>
        <v>252</v>
      </c>
      <c r="G54" s="15">
        <f>_xlfn.XLOOKUP(Table7[[#This Row],[District]],Sheet1!A:A,Sheet1!D:D)</f>
        <v>119</v>
      </c>
    </row>
    <row r="55" spans="1:13" x14ac:dyDescent="0.3">
      <c r="A55" s="15" t="s">
        <v>89</v>
      </c>
      <c r="B55" s="4" t="s">
        <v>10</v>
      </c>
      <c r="C55" s="4">
        <v>3231</v>
      </c>
      <c r="D55" s="4" t="s">
        <v>92</v>
      </c>
      <c r="E55" s="15">
        <f>_xlfn.XLOOKUP(Table7[[#This Row],[District]],Sheet1!A:A,Sheet1!B:B)</f>
        <v>7</v>
      </c>
      <c r="F55" s="15">
        <f>_xlfn.XLOOKUP(Table7[[#This Row],[District]],Sheet1!A:A,Sheet1!C:C)</f>
        <v>175</v>
      </c>
      <c r="G55" s="15">
        <f>_xlfn.XLOOKUP(Table7[[#This Row],[District]],Sheet1!A:A,Sheet1!D:D)</f>
        <v>113</v>
      </c>
    </row>
    <row r="56" spans="1:13" x14ac:dyDescent="0.3">
      <c r="A56" s="15" t="s">
        <v>89</v>
      </c>
      <c r="B56" s="4" t="s">
        <v>10</v>
      </c>
      <c r="C56" s="4">
        <v>3231</v>
      </c>
      <c r="D56" s="4" t="s">
        <v>93</v>
      </c>
      <c r="E56" s="15">
        <f>_xlfn.XLOOKUP(Table7[[#This Row],[District]],Sheet1!A:A,Sheet1!B:B)</f>
        <v>10</v>
      </c>
      <c r="F56" s="15">
        <f>_xlfn.XLOOKUP(Table7[[#This Row],[District]],Sheet1!A:A,Sheet1!C:C)</f>
        <v>582</v>
      </c>
      <c r="G56" s="15">
        <f>_xlfn.XLOOKUP(Table7[[#This Row],[District]],Sheet1!A:A,Sheet1!D:D)</f>
        <v>190</v>
      </c>
    </row>
    <row r="57" spans="1:13" x14ac:dyDescent="0.3">
      <c r="A57" s="15" t="s">
        <v>89</v>
      </c>
      <c r="B57" s="4" t="s">
        <v>10</v>
      </c>
      <c r="C57" s="4">
        <v>3231</v>
      </c>
      <c r="D57" s="4" t="s">
        <v>94</v>
      </c>
      <c r="E57" s="15">
        <f>_xlfn.XLOOKUP(Table7[[#This Row],[District]],Sheet1!A:A,Sheet1!B:B)</f>
        <v>15</v>
      </c>
      <c r="F57" s="15">
        <f>_xlfn.XLOOKUP(Table7[[#This Row],[District]],Sheet1!A:A,Sheet1!C:C)</f>
        <v>827</v>
      </c>
      <c r="G57" s="15">
        <f>_xlfn.XLOOKUP(Table7[[#This Row],[District]],Sheet1!A:A,Sheet1!D:D)</f>
        <v>391</v>
      </c>
    </row>
    <row r="58" spans="1:13" x14ac:dyDescent="0.3">
      <c r="A58" s="15" t="s">
        <v>89</v>
      </c>
      <c r="B58" s="4" t="s">
        <v>10</v>
      </c>
      <c r="C58" s="4">
        <v>3231</v>
      </c>
      <c r="D58" s="4" t="s">
        <v>95</v>
      </c>
      <c r="E58" s="15">
        <f>_xlfn.XLOOKUP(Table7[[#This Row],[District]],Sheet1!A:A,Sheet1!B:B)</f>
        <v>7</v>
      </c>
      <c r="F58" s="15">
        <f>_xlfn.XLOOKUP(Table7[[#This Row],[District]],Sheet1!A:A,Sheet1!C:C)</f>
        <v>466</v>
      </c>
      <c r="G58" s="15">
        <f>_xlfn.XLOOKUP(Table7[[#This Row],[District]],Sheet1!A:A,Sheet1!D:D)</f>
        <v>153</v>
      </c>
    </row>
    <row r="59" spans="1:13" x14ac:dyDescent="0.3">
      <c r="A59" s="15" t="s">
        <v>89</v>
      </c>
      <c r="B59" s="4" t="s">
        <v>10</v>
      </c>
      <c r="C59" s="4">
        <v>3232</v>
      </c>
      <c r="D59" s="4" t="s">
        <v>96</v>
      </c>
      <c r="E59" s="15">
        <f>_xlfn.XLOOKUP(Table7[[#This Row],[District]],Sheet1!A:A,Sheet1!B:B)</f>
        <v>7</v>
      </c>
      <c r="F59" s="15">
        <f>_xlfn.XLOOKUP(Table7[[#This Row],[District]],Sheet1!A:A,Sheet1!C:C)</f>
        <v>522</v>
      </c>
      <c r="G59" s="15">
        <f>_xlfn.XLOOKUP(Table7[[#This Row],[District]],Sheet1!A:A,Sheet1!D:D)</f>
        <v>151</v>
      </c>
    </row>
    <row r="60" spans="1:13" x14ac:dyDescent="0.3">
      <c r="A60" s="15" t="s">
        <v>89</v>
      </c>
      <c r="B60" s="4" t="s">
        <v>10</v>
      </c>
      <c r="C60" s="4">
        <v>3232</v>
      </c>
      <c r="D60" s="4" t="s">
        <v>97</v>
      </c>
      <c r="E60" s="15">
        <f>_xlfn.XLOOKUP(Table7[[#This Row],[District]],Sheet1!A:A,Sheet1!B:B)</f>
        <v>18</v>
      </c>
      <c r="F60" s="15">
        <f>_xlfn.XLOOKUP(Table7[[#This Row],[District]],Sheet1!A:A,Sheet1!C:C)</f>
        <v>707</v>
      </c>
      <c r="G60" s="15">
        <f>_xlfn.XLOOKUP(Table7[[#This Row],[District]],Sheet1!A:A,Sheet1!D:D)</f>
        <v>243</v>
      </c>
    </row>
    <row r="61" spans="1:13" x14ac:dyDescent="0.3">
      <c r="A61" s="15" t="s">
        <v>89</v>
      </c>
      <c r="B61" s="4" t="s">
        <v>10</v>
      </c>
      <c r="C61" s="4">
        <v>3232</v>
      </c>
      <c r="D61" s="4" t="s">
        <v>98</v>
      </c>
      <c r="E61" s="15">
        <f>_xlfn.XLOOKUP(Table7[[#This Row],[District]],Sheet1!A:A,Sheet1!B:B)</f>
        <v>19</v>
      </c>
      <c r="F61" s="15">
        <f>_xlfn.XLOOKUP(Table7[[#This Row],[District]],Sheet1!A:A,Sheet1!C:C)</f>
        <v>568</v>
      </c>
      <c r="G61" s="15">
        <f>_xlfn.XLOOKUP(Table7[[#This Row],[District]],Sheet1!A:A,Sheet1!D:D)</f>
        <v>227</v>
      </c>
    </row>
    <row r="62" spans="1:13" x14ac:dyDescent="0.3">
      <c r="A62" s="15" t="s">
        <v>89</v>
      </c>
      <c r="B62" s="4" t="s">
        <v>10</v>
      </c>
      <c r="C62" s="4">
        <v>3232</v>
      </c>
      <c r="D62" s="4" t="s">
        <v>99</v>
      </c>
      <c r="E62" s="15">
        <f>_xlfn.XLOOKUP(Table7[[#This Row],[District]],Sheet1!A:A,Sheet1!B:B)</f>
        <v>15</v>
      </c>
      <c r="F62" s="15">
        <f>_xlfn.XLOOKUP(Table7[[#This Row],[District]],Sheet1!A:A,Sheet1!C:C)</f>
        <v>335</v>
      </c>
      <c r="G62" s="15">
        <f>_xlfn.XLOOKUP(Table7[[#This Row],[District]],Sheet1!A:A,Sheet1!D:D)</f>
        <v>259</v>
      </c>
    </row>
    <row r="63" spans="1:13" x14ac:dyDescent="0.3">
      <c r="A63" s="15" t="s">
        <v>89</v>
      </c>
      <c r="B63" s="4" t="s">
        <v>10</v>
      </c>
      <c r="C63" s="4">
        <v>3232</v>
      </c>
      <c r="D63" s="4" t="s">
        <v>100</v>
      </c>
      <c r="E63" s="15">
        <f>_xlfn.XLOOKUP(Table7[[#This Row],[District]],Sheet1!A:A,Sheet1!B:B)</f>
        <v>15</v>
      </c>
      <c r="F63" s="15">
        <f>_xlfn.XLOOKUP(Table7[[#This Row],[District]],Sheet1!A:A,Sheet1!C:C)</f>
        <v>917</v>
      </c>
      <c r="G63" s="15">
        <f>_xlfn.XLOOKUP(Table7[[#This Row],[District]],Sheet1!A:A,Sheet1!D:D)</f>
        <v>278</v>
      </c>
    </row>
    <row r="64" spans="1:13" x14ac:dyDescent="0.3">
      <c r="A64" s="15" t="s">
        <v>89</v>
      </c>
      <c r="B64" s="4" t="s">
        <v>10</v>
      </c>
      <c r="C64" s="4">
        <v>3232</v>
      </c>
      <c r="D64" s="4" t="s">
        <v>101</v>
      </c>
      <c r="E64" s="15">
        <f>_xlfn.XLOOKUP(Table7[[#This Row],[District]],Sheet1!A:A,Sheet1!B:B)</f>
        <v>15</v>
      </c>
      <c r="F64" s="15">
        <f>_xlfn.XLOOKUP(Table7[[#This Row],[District]],Sheet1!A:A,Sheet1!C:C)</f>
        <v>541</v>
      </c>
      <c r="G64" s="15">
        <f>_xlfn.XLOOKUP(Table7[[#This Row],[District]],Sheet1!A:A,Sheet1!D:D)</f>
        <v>252</v>
      </c>
    </row>
    <row r="65" spans="1:7" x14ac:dyDescent="0.3">
      <c r="A65" s="15" t="s">
        <v>89</v>
      </c>
      <c r="B65" s="4" t="s">
        <v>10</v>
      </c>
      <c r="C65" s="4">
        <v>3232</v>
      </c>
      <c r="D65" s="4" t="s">
        <v>79</v>
      </c>
      <c r="E65" s="15">
        <f>_xlfn.XLOOKUP(Table7[[#This Row],[District]],Sheet1!A:A,Sheet1!B:B)</f>
        <v>10</v>
      </c>
      <c r="F65" s="15">
        <f>_xlfn.XLOOKUP(Table7[[#This Row],[District]],Sheet1!A:A,Sheet1!C:C)</f>
        <v>369</v>
      </c>
      <c r="G65" s="15">
        <f>_xlfn.XLOOKUP(Table7[[#This Row],[District]],Sheet1!A:A,Sheet1!D:D)</f>
        <v>185</v>
      </c>
    </row>
    <row r="66" spans="1:7" x14ac:dyDescent="0.3">
      <c r="A66" s="15" t="s">
        <v>89</v>
      </c>
      <c r="B66" s="4" t="s">
        <v>11</v>
      </c>
      <c r="C66" s="4">
        <v>3233</v>
      </c>
      <c r="D66" s="4" t="s">
        <v>80</v>
      </c>
      <c r="E66" s="15">
        <f>_xlfn.XLOOKUP(Table7[[#This Row],[District]],Sheet1!A:A,Sheet1!B:B)</f>
        <v>12</v>
      </c>
      <c r="F66" s="15">
        <f>_xlfn.XLOOKUP(Table7[[#This Row],[District]],Sheet1!A:A,Sheet1!C:C)</f>
        <v>517</v>
      </c>
      <c r="G66" s="15">
        <f>_xlfn.XLOOKUP(Table7[[#This Row],[District]],Sheet1!A:A,Sheet1!D:D)</f>
        <v>242</v>
      </c>
    </row>
    <row r="67" spans="1:7" x14ac:dyDescent="0.3">
      <c r="A67" s="15" t="s">
        <v>89</v>
      </c>
      <c r="B67" s="4" t="s">
        <v>11</v>
      </c>
      <c r="C67" s="4">
        <v>3233</v>
      </c>
      <c r="D67" s="4" t="s">
        <v>81</v>
      </c>
      <c r="E67" s="15">
        <f>_xlfn.XLOOKUP(Table7[[#This Row],[District]],Sheet1!A:A,Sheet1!B:B)</f>
        <v>21</v>
      </c>
      <c r="F67" s="15">
        <f>_xlfn.XLOOKUP(Table7[[#This Row],[District]],Sheet1!A:A,Sheet1!C:C)</f>
        <v>1225</v>
      </c>
      <c r="G67" s="15">
        <f>_xlfn.XLOOKUP(Table7[[#This Row],[District]],Sheet1!A:A,Sheet1!D:D)</f>
        <v>471</v>
      </c>
    </row>
    <row r="68" spans="1:7" x14ac:dyDescent="0.3">
      <c r="A68" s="15" t="s">
        <v>89</v>
      </c>
      <c r="B68" s="4" t="s">
        <v>11</v>
      </c>
      <c r="C68" s="4">
        <v>3233</v>
      </c>
      <c r="D68" s="4" t="s">
        <v>82</v>
      </c>
      <c r="E68" s="15">
        <f>_xlfn.XLOOKUP(Table7[[#This Row],[District]],Sheet1!A:A,Sheet1!B:B)</f>
        <v>15</v>
      </c>
      <c r="F68" s="15">
        <f>_xlfn.XLOOKUP(Table7[[#This Row],[District]],Sheet1!A:A,Sheet1!C:C)</f>
        <v>1050</v>
      </c>
      <c r="G68" s="15">
        <f>_xlfn.XLOOKUP(Table7[[#This Row],[District]],Sheet1!A:A,Sheet1!D:D)</f>
        <v>443</v>
      </c>
    </row>
    <row r="69" spans="1:7" x14ac:dyDescent="0.3">
      <c r="A69" s="15" t="s">
        <v>89</v>
      </c>
      <c r="B69" s="4" t="s">
        <v>11</v>
      </c>
      <c r="C69" s="4">
        <v>3233</v>
      </c>
      <c r="D69" s="4" t="s">
        <v>83</v>
      </c>
      <c r="E69" s="15">
        <f>_xlfn.XLOOKUP(Table7[[#This Row],[District]],Sheet1!A:A,Sheet1!B:B)</f>
        <v>17</v>
      </c>
      <c r="F69" s="15">
        <f>_xlfn.XLOOKUP(Table7[[#This Row],[District]],Sheet1!A:A,Sheet1!C:C)</f>
        <v>769</v>
      </c>
      <c r="G69" s="15">
        <f>_xlfn.XLOOKUP(Table7[[#This Row],[District]],Sheet1!A:A,Sheet1!D:D)</f>
        <v>286</v>
      </c>
    </row>
    <row r="70" spans="1:7" x14ac:dyDescent="0.3">
      <c r="A70" s="15" t="s">
        <v>89</v>
      </c>
      <c r="B70" s="4" t="s">
        <v>11</v>
      </c>
      <c r="C70" s="4">
        <v>3233</v>
      </c>
      <c r="D70" s="4" t="s">
        <v>84</v>
      </c>
      <c r="E70" s="15">
        <f>_xlfn.XLOOKUP(Table7[[#This Row],[District]],Sheet1!A:A,Sheet1!B:B)</f>
        <v>12</v>
      </c>
      <c r="F70" s="15">
        <f>_xlfn.XLOOKUP(Table7[[#This Row],[District]],Sheet1!A:A,Sheet1!C:C)</f>
        <v>622</v>
      </c>
      <c r="G70" s="15">
        <f>_xlfn.XLOOKUP(Table7[[#This Row],[District]],Sheet1!A:A,Sheet1!D:D)</f>
        <v>227</v>
      </c>
    </row>
    <row r="71" spans="1:7" x14ac:dyDescent="0.3">
      <c r="A71" s="15" t="s">
        <v>89</v>
      </c>
      <c r="B71" s="4" t="s">
        <v>11</v>
      </c>
      <c r="C71" s="4">
        <v>3234</v>
      </c>
      <c r="D71" s="4" t="s">
        <v>85</v>
      </c>
      <c r="E71" s="15">
        <f>_xlfn.XLOOKUP(Table7[[#This Row],[District]],Sheet1!A:A,Sheet1!B:B)</f>
        <v>12</v>
      </c>
      <c r="F71" s="15">
        <f>_xlfn.XLOOKUP(Table7[[#This Row],[District]],Sheet1!A:A,Sheet1!C:C)</f>
        <v>465</v>
      </c>
      <c r="G71" s="15">
        <f>_xlfn.XLOOKUP(Table7[[#This Row],[District]],Sheet1!A:A,Sheet1!D:D)</f>
        <v>226</v>
      </c>
    </row>
    <row r="72" spans="1:7" x14ac:dyDescent="0.3">
      <c r="A72" s="15" t="s">
        <v>89</v>
      </c>
      <c r="B72" s="4" t="s">
        <v>11</v>
      </c>
      <c r="C72" s="4">
        <v>3234</v>
      </c>
      <c r="D72" s="4" t="s">
        <v>86</v>
      </c>
      <c r="E72" s="15">
        <f>_xlfn.XLOOKUP(Table7[[#This Row],[District]],Sheet1!A:A,Sheet1!B:B)</f>
        <v>15</v>
      </c>
      <c r="F72" s="15">
        <f>_xlfn.XLOOKUP(Table7[[#This Row],[District]],Sheet1!A:A,Sheet1!C:C)</f>
        <v>1721</v>
      </c>
      <c r="G72" s="15">
        <f>_xlfn.XLOOKUP(Table7[[#This Row],[District]],Sheet1!A:A,Sheet1!D:D)</f>
        <v>495</v>
      </c>
    </row>
    <row r="73" spans="1:7" x14ac:dyDescent="0.3">
      <c r="A73" s="15" t="s">
        <v>89</v>
      </c>
      <c r="B73" s="4" t="s">
        <v>11</v>
      </c>
      <c r="C73" s="4">
        <v>3234</v>
      </c>
      <c r="D73" s="4" t="s">
        <v>87</v>
      </c>
      <c r="E73" s="15">
        <f>_xlfn.XLOOKUP(Table7[[#This Row],[District]],Sheet1!A:A,Sheet1!B:B)</f>
        <v>15</v>
      </c>
      <c r="F73" s="15">
        <f>_xlfn.XLOOKUP(Table7[[#This Row],[District]],Sheet1!A:A,Sheet1!C:C)</f>
        <v>639</v>
      </c>
      <c r="G73" s="15">
        <f>_xlfn.XLOOKUP(Table7[[#This Row],[District]],Sheet1!A:A,Sheet1!D:D)</f>
        <v>308</v>
      </c>
    </row>
    <row r="74" spans="1:7" x14ac:dyDescent="0.3">
      <c r="A74" s="15" t="s">
        <v>89</v>
      </c>
      <c r="B74" s="4" t="s">
        <v>11</v>
      </c>
      <c r="C74" s="4">
        <v>3234</v>
      </c>
      <c r="D74" s="4" t="s">
        <v>88</v>
      </c>
      <c r="E74" s="15">
        <f>_xlfn.XLOOKUP(Table7[[#This Row],[District]],Sheet1!A:A,Sheet1!B:B)</f>
        <v>28</v>
      </c>
      <c r="F74" s="15">
        <f>_xlfn.XLOOKUP(Table7[[#This Row],[District]],Sheet1!A:A,Sheet1!C:C)</f>
        <v>577</v>
      </c>
      <c r="G74" s="15">
        <f>_xlfn.XLOOKUP(Table7[[#This Row],[District]],Sheet1!A:A,Sheet1!D:D)</f>
        <v>352</v>
      </c>
    </row>
    <row r="75" spans="1:7" x14ac:dyDescent="0.3">
      <c r="A75" s="15" t="s">
        <v>89</v>
      </c>
      <c r="B75" s="15" t="s">
        <v>12</v>
      </c>
      <c r="C75" s="15">
        <v>324</v>
      </c>
      <c r="D75" s="15" t="s">
        <v>65</v>
      </c>
      <c r="E75" s="15">
        <f>_xlfn.XLOOKUP(Table7[[#This Row],[District]],Sheet1!A:A,Sheet1!B:B)</f>
        <v>15</v>
      </c>
      <c r="F75" s="15">
        <f>_xlfn.XLOOKUP(Table7[[#This Row],[District]],Sheet1!A:A,Sheet1!C:C)</f>
        <v>2085</v>
      </c>
      <c r="G75" s="15">
        <f>_xlfn.XLOOKUP(Table7[[#This Row],[District]],Sheet1!A:A,Sheet1!D:D)</f>
        <v>479</v>
      </c>
    </row>
    <row r="76" spans="1:7" x14ac:dyDescent="0.3">
      <c r="A76" s="15" t="s">
        <v>89</v>
      </c>
      <c r="B76" s="15" t="s">
        <v>12</v>
      </c>
      <c r="C76" s="15">
        <v>324</v>
      </c>
      <c r="D76" s="15" t="s">
        <v>66</v>
      </c>
      <c r="E76" s="15">
        <f>_xlfn.XLOOKUP(Table7[[#This Row],[District]],Sheet1!A:A,Sheet1!B:B)</f>
        <v>15</v>
      </c>
      <c r="F76" s="15">
        <f>_xlfn.XLOOKUP(Table7[[#This Row],[District]],Sheet1!A:A,Sheet1!C:C)</f>
        <v>1799</v>
      </c>
      <c r="G76" s="15">
        <f>_xlfn.XLOOKUP(Table7[[#This Row],[District]],Sheet1!A:A,Sheet1!D:D)</f>
        <v>473</v>
      </c>
    </row>
    <row r="77" spans="1:7" x14ac:dyDescent="0.3">
      <c r="A77" s="15" t="s">
        <v>89</v>
      </c>
      <c r="B77" s="15" t="s">
        <v>12</v>
      </c>
      <c r="C77" s="15">
        <v>324</v>
      </c>
      <c r="D77" s="15" t="s">
        <v>67</v>
      </c>
      <c r="E77" s="15">
        <f>_xlfn.XLOOKUP(Table7[[#This Row],[District]],Sheet1!A:A,Sheet1!B:B)</f>
        <v>15</v>
      </c>
      <c r="F77" s="15">
        <f>_xlfn.XLOOKUP(Table7[[#This Row],[District]],Sheet1!A:A,Sheet1!C:C)</f>
        <v>2770</v>
      </c>
      <c r="G77" s="15">
        <f>_xlfn.XLOOKUP(Table7[[#This Row],[District]],Sheet1!A:A,Sheet1!D:D)</f>
        <v>506</v>
      </c>
    </row>
    <row r="78" spans="1:7" x14ac:dyDescent="0.3">
      <c r="A78" s="15" t="s">
        <v>89</v>
      </c>
      <c r="B78" s="15" t="s">
        <v>12</v>
      </c>
      <c r="C78" s="15">
        <v>324</v>
      </c>
      <c r="D78" s="15" t="s">
        <v>68</v>
      </c>
      <c r="E78" s="15">
        <f>_xlfn.XLOOKUP(Table7[[#This Row],[District]],Sheet1!A:A,Sheet1!B:B)</f>
        <v>8</v>
      </c>
      <c r="F78" s="15">
        <f>_xlfn.XLOOKUP(Table7[[#This Row],[District]],Sheet1!A:A,Sheet1!C:C)</f>
        <v>2868</v>
      </c>
      <c r="G78" s="15">
        <f>_xlfn.XLOOKUP(Table7[[#This Row],[District]],Sheet1!A:A,Sheet1!D:D)</f>
        <v>151</v>
      </c>
    </row>
    <row r="79" spans="1:7" x14ac:dyDescent="0.3">
      <c r="A79" s="15" t="s">
        <v>89</v>
      </c>
      <c r="B79" s="15" t="s">
        <v>12</v>
      </c>
      <c r="C79" s="15">
        <v>324</v>
      </c>
      <c r="D79" s="15" t="s">
        <v>69</v>
      </c>
      <c r="E79" s="15">
        <f>_xlfn.XLOOKUP(Table7[[#This Row],[District]],Sheet1!A:A,Sheet1!B:B)</f>
        <v>15</v>
      </c>
      <c r="F79" s="15">
        <f>_xlfn.XLOOKUP(Table7[[#This Row],[District]],Sheet1!A:A,Sheet1!C:C)</f>
        <v>1253</v>
      </c>
      <c r="G79" s="15">
        <f>_xlfn.XLOOKUP(Table7[[#This Row],[District]],Sheet1!A:A,Sheet1!D:D)</f>
        <v>623</v>
      </c>
    </row>
    <row r="80" spans="1:7" x14ac:dyDescent="0.3">
      <c r="A80" s="15" t="s">
        <v>89</v>
      </c>
      <c r="B80" s="15" t="s">
        <v>12</v>
      </c>
      <c r="C80" s="15">
        <v>324</v>
      </c>
      <c r="D80" s="15" t="s">
        <v>70</v>
      </c>
      <c r="E80" s="15">
        <f>_xlfn.XLOOKUP(Table7[[#This Row],[District]],Sheet1!A:A,Sheet1!B:B)</f>
        <v>19</v>
      </c>
      <c r="F80" s="15">
        <f>_xlfn.XLOOKUP(Table7[[#This Row],[District]],Sheet1!A:A,Sheet1!C:C)</f>
        <v>2243</v>
      </c>
      <c r="G80" s="15">
        <f>_xlfn.XLOOKUP(Table7[[#This Row],[District]],Sheet1!A:A,Sheet1!D:D)</f>
        <v>887</v>
      </c>
    </row>
    <row r="81" spans="1:7" x14ac:dyDescent="0.3">
      <c r="A81" s="15" t="s">
        <v>89</v>
      </c>
      <c r="B81" s="15" t="s">
        <v>12</v>
      </c>
      <c r="C81" s="15">
        <v>324</v>
      </c>
      <c r="D81" s="15" t="s">
        <v>71</v>
      </c>
      <c r="E81" s="15">
        <f>_xlfn.XLOOKUP(Table7[[#This Row],[District]],Sheet1!A:A,Sheet1!B:B)</f>
        <v>15</v>
      </c>
      <c r="F81" s="15">
        <f>_xlfn.XLOOKUP(Table7[[#This Row],[District]],Sheet1!A:A,Sheet1!C:C)</f>
        <v>549</v>
      </c>
      <c r="G81" s="15">
        <f>_xlfn.XLOOKUP(Table7[[#This Row],[District]],Sheet1!A:A,Sheet1!D:D)</f>
        <v>292</v>
      </c>
    </row>
    <row r="82" spans="1:7" x14ac:dyDescent="0.3">
      <c r="A82" s="15" t="s">
        <v>89</v>
      </c>
      <c r="B82" s="15" t="s">
        <v>12</v>
      </c>
      <c r="C82" s="15">
        <v>324</v>
      </c>
      <c r="D82" s="15" t="s">
        <v>72</v>
      </c>
      <c r="E82" s="15">
        <f>_xlfn.XLOOKUP(Table7[[#This Row],[District]],Sheet1!A:A,Sheet1!B:B)</f>
        <v>15</v>
      </c>
      <c r="F82" s="15">
        <f>_xlfn.XLOOKUP(Table7[[#This Row],[District]],Sheet1!A:A,Sheet1!C:C)</f>
        <v>534</v>
      </c>
      <c r="G82" s="15">
        <f>_xlfn.XLOOKUP(Table7[[#This Row],[District]],Sheet1!A:A,Sheet1!D:D)</f>
        <v>266</v>
      </c>
    </row>
    <row r="83" spans="1:7" x14ac:dyDescent="0.3">
      <c r="A83" s="15" t="s">
        <v>89</v>
      </c>
      <c r="B83" s="15" t="s">
        <v>12</v>
      </c>
      <c r="C83" s="15">
        <v>324</v>
      </c>
      <c r="D83" s="15" t="s">
        <v>73</v>
      </c>
      <c r="E83" s="15">
        <f>_xlfn.XLOOKUP(Table7[[#This Row],[District]],Sheet1!A:A,Sheet1!B:B)</f>
        <v>12</v>
      </c>
      <c r="F83" s="15">
        <f>_xlfn.XLOOKUP(Table7[[#This Row],[District]],Sheet1!A:A,Sheet1!C:C)</f>
        <v>368</v>
      </c>
      <c r="G83" s="15">
        <f>_xlfn.XLOOKUP(Table7[[#This Row],[District]],Sheet1!A:A,Sheet1!D:D)</f>
        <v>199</v>
      </c>
    </row>
    <row r="84" spans="1:7" x14ac:dyDescent="0.3">
      <c r="A84" s="15" t="s">
        <v>89</v>
      </c>
      <c r="B84" s="15" t="s">
        <v>12</v>
      </c>
      <c r="C84" s="15">
        <v>324</v>
      </c>
      <c r="D84" s="15" t="s">
        <v>74</v>
      </c>
      <c r="E84" s="15">
        <f>_xlfn.XLOOKUP(Table7[[#This Row],[District]],Sheet1!A:A,Sheet1!B:B)</f>
        <v>15</v>
      </c>
      <c r="F84" s="15">
        <f>_xlfn.XLOOKUP(Table7[[#This Row],[District]],Sheet1!A:A,Sheet1!C:C)</f>
        <v>1126</v>
      </c>
      <c r="G84" s="15">
        <f>_xlfn.XLOOKUP(Table7[[#This Row],[District]],Sheet1!A:A,Sheet1!D:D)</f>
        <v>379</v>
      </c>
    </row>
    <row r="85" spans="1:7" x14ac:dyDescent="0.3">
      <c r="A85" s="15" t="s">
        <v>89</v>
      </c>
      <c r="B85" s="15" t="s">
        <v>12</v>
      </c>
      <c r="C85" s="15">
        <v>324</v>
      </c>
      <c r="D85" s="15" t="s">
        <v>75</v>
      </c>
      <c r="E85" s="15">
        <f>_xlfn.XLOOKUP(Table7[[#This Row],[District]],Sheet1!A:A,Sheet1!B:B)</f>
        <v>10</v>
      </c>
      <c r="F85" s="15">
        <f>_xlfn.XLOOKUP(Table7[[#This Row],[District]],Sheet1!A:A,Sheet1!C:C)</f>
        <v>540</v>
      </c>
      <c r="G85" s="15">
        <f>_xlfn.XLOOKUP(Table7[[#This Row],[District]],Sheet1!A:A,Sheet1!D:D)</f>
        <v>174</v>
      </c>
    </row>
    <row r="86" spans="1:7" x14ac:dyDescent="0.3">
      <c r="A86" s="15" t="s">
        <v>89</v>
      </c>
      <c r="B86" s="15" t="s">
        <v>12</v>
      </c>
      <c r="C86" s="15">
        <v>324</v>
      </c>
      <c r="D86" s="15" t="s">
        <v>76</v>
      </c>
      <c r="E86" s="15">
        <f>_xlfn.XLOOKUP(Table7[[#This Row],[District]],Sheet1!A:A,Sheet1!B:B)</f>
        <v>7</v>
      </c>
      <c r="F86" s="15">
        <f>_xlfn.XLOOKUP(Table7[[#This Row],[District]],Sheet1!A:A,Sheet1!C:C)</f>
        <v>164</v>
      </c>
      <c r="G86" s="15">
        <f>_xlfn.XLOOKUP(Table7[[#This Row],[District]],Sheet1!A:A,Sheet1!D:D)</f>
        <v>97</v>
      </c>
    </row>
    <row r="87" spans="1:7" x14ac:dyDescent="0.3">
      <c r="A87" s="15" t="s">
        <v>89</v>
      </c>
      <c r="B87" s="15" t="s">
        <v>12</v>
      </c>
      <c r="C87" s="15">
        <v>324</v>
      </c>
      <c r="D87" s="15" t="s">
        <v>77</v>
      </c>
      <c r="E87" s="15">
        <f>_xlfn.XLOOKUP(Table7[[#This Row],[District]],Sheet1!A:A,Sheet1!B:B)</f>
        <v>15</v>
      </c>
      <c r="F87" s="15">
        <f>_xlfn.XLOOKUP(Table7[[#This Row],[District]],Sheet1!A:A,Sheet1!C:C)</f>
        <v>1685</v>
      </c>
      <c r="G87" s="15">
        <f>_xlfn.XLOOKUP(Table7[[#This Row],[District]],Sheet1!A:A,Sheet1!D:D)</f>
        <v>411</v>
      </c>
    </row>
    <row r="88" spans="1:7" x14ac:dyDescent="0.3">
      <c r="A88" s="15" t="s">
        <v>89</v>
      </c>
      <c r="B88" s="15" t="s">
        <v>12</v>
      </c>
      <c r="C88" s="15">
        <v>324</v>
      </c>
      <c r="D88" s="15" t="s">
        <v>78</v>
      </c>
      <c r="E88" s="15">
        <f>_xlfn.XLOOKUP(Table7[[#This Row],[District]],Sheet1!A:A,Sheet1!B:B)</f>
        <v>11</v>
      </c>
      <c r="F88" s="15">
        <f>_xlfn.XLOOKUP(Table7[[#This Row],[District]],Sheet1!A:A,Sheet1!C:C)</f>
        <v>103</v>
      </c>
      <c r="G88" s="15">
        <f>_xlfn.XLOOKUP(Table7[[#This Row],[District]],Sheet1!A:A,Sheet1!D:D)</f>
        <v>126</v>
      </c>
    </row>
  </sheetData>
  <mergeCells count="3">
    <mergeCell ref="I3:M3"/>
    <mergeCell ref="A1:G1"/>
    <mergeCell ref="A3:G3"/>
  </mergeCells>
  <phoneticPr fontId="8" type="noConversion"/>
  <conditionalFormatting sqref="D5:D17">
    <cfRule type="duplicateValues" dxfId="6" priority="13"/>
    <cfRule type="duplicateValues" dxfId="5" priority="14"/>
    <cfRule type="duplicateValues" dxfId="4" priority="15"/>
  </conditionalFormatting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8D18C5-030E-4329-8C9E-5B5345494422}">
  <dimension ref="A1:H98"/>
  <sheetViews>
    <sheetView topLeftCell="A61" workbookViewId="0">
      <selection activeCell="J62" sqref="J62"/>
    </sheetView>
  </sheetViews>
  <sheetFormatPr defaultRowHeight="15" x14ac:dyDescent="0.25"/>
  <cols>
    <col min="1" max="1" width="11" customWidth="1"/>
    <col min="2" max="2" width="12" customWidth="1"/>
    <col min="3" max="3" width="16.140625" customWidth="1"/>
    <col min="4" max="4" width="10.85546875" customWidth="1"/>
  </cols>
  <sheetData>
    <row r="1" spans="1:8" x14ac:dyDescent="0.25">
      <c r="A1" t="s">
        <v>103</v>
      </c>
      <c r="B1" t="s">
        <v>104</v>
      </c>
      <c r="C1" t="s">
        <v>105</v>
      </c>
      <c r="D1" t="s">
        <v>106</v>
      </c>
    </row>
    <row r="2" spans="1:8" x14ac:dyDescent="0.25">
      <c r="A2" t="s">
        <v>78</v>
      </c>
      <c r="B2">
        <v>11</v>
      </c>
      <c r="C2">
        <v>103</v>
      </c>
      <c r="D2">
        <v>126</v>
      </c>
    </row>
    <row r="3" spans="1:8" x14ac:dyDescent="0.25">
      <c r="A3" t="s">
        <v>77</v>
      </c>
      <c r="B3">
        <v>15</v>
      </c>
      <c r="C3">
        <v>1685</v>
      </c>
      <c r="D3">
        <v>411</v>
      </c>
    </row>
    <row r="4" spans="1:8" x14ac:dyDescent="0.25">
      <c r="A4" t="s">
        <v>76</v>
      </c>
      <c r="B4">
        <v>7</v>
      </c>
      <c r="C4">
        <v>164</v>
      </c>
      <c r="D4">
        <v>97</v>
      </c>
    </row>
    <row r="5" spans="1:8" x14ac:dyDescent="0.25">
      <c r="A5" t="s">
        <v>75</v>
      </c>
      <c r="B5">
        <v>10</v>
      </c>
      <c r="C5">
        <v>540</v>
      </c>
      <c r="D5">
        <v>174</v>
      </c>
    </row>
    <row r="6" spans="1:8" x14ac:dyDescent="0.25">
      <c r="A6" t="s">
        <v>74</v>
      </c>
      <c r="B6">
        <v>15</v>
      </c>
      <c r="C6">
        <v>1126</v>
      </c>
      <c r="D6">
        <v>379</v>
      </c>
    </row>
    <row r="7" spans="1:8" x14ac:dyDescent="0.25">
      <c r="A7" t="s">
        <v>73</v>
      </c>
      <c r="B7">
        <v>12</v>
      </c>
      <c r="C7">
        <v>368</v>
      </c>
      <c r="D7">
        <v>199</v>
      </c>
    </row>
    <row r="8" spans="1:8" x14ac:dyDescent="0.25">
      <c r="A8" t="s">
        <v>72</v>
      </c>
      <c r="B8">
        <v>15</v>
      </c>
      <c r="C8">
        <v>534</v>
      </c>
      <c r="D8">
        <v>266</v>
      </c>
    </row>
    <row r="9" spans="1:8" x14ac:dyDescent="0.25">
      <c r="A9" t="s">
        <v>71</v>
      </c>
      <c r="B9">
        <v>15</v>
      </c>
      <c r="C9">
        <v>549</v>
      </c>
      <c r="D9">
        <v>292</v>
      </c>
    </row>
    <row r="10" spans="1:8" x14ac:dyDescent="0.25">
      <c r="A10" t="s">
        <v>70</v>
      </c>
      <c r="B10">
        <v>19</v>
      </c>
      <c r="C10">
        <v>2243</v>
      </c>
      <c r="D10">
        <v>887</v>
      </c>
    </row>
    <row r="11" spans="1:8" x14ac:dyDescent="0.25">
      <c r="A11" t="s">
        <v>69</v>
      </c>
      <c r="B11">
        <v>15</v>
      </c>
      <c r="C11">
        <v>1253</v>
      </c>
      <c r="D11">
        <v>623</v>
      </c>
    </row>
    <row r="12" spans="1:8" x14ac:dyDescent="0.25">
      <c r="A12" t="s">
        <v>68</v>
      </c>
      <c r="B12">
        <v>8</v>
      </c>
      <c r="C12">
        <v>2868</v>
      </c>
      <c r="D12">
        <v>151</v>
      </c>
    </row>
    <row r="13" spans="1:8" x14ac:dyDescent="0.25">
      <c r="A13" t="s">
        <v>67</v>
      </c>
      <c r="B13">
        <v>15</v>
      </c>
      <c r="C13">
        <v>2770</v>
      </c>
      <c r="D13">
        <v>506</v>
      </c>
    </row>
    <row r="14" spans="1:8" x14ac:dyDescent="0.25">
      <c r="A14" t="s">
        <v>66</v>
      </c>
      <c r="B14">
        <v>15</v>
      </c>
      <c r="C14">
        <v>1799</v>
      </c>
      <c r="D14">
        <v>473</v>
      </c>
    </row>
    <row r="15" spans="1:8" x14ac:dyDescent="0.25">
      <c r="A15" t="s">
        <v>65</v>
      </c>
      <c r="B15">
        <v>15</v>
      </c>
      <c r="C15">
        <v>2085</v>
      </c>
      <c r="D15">
        <v>479</v>
      </c>
    </row>
    <row r="16" spans="1:8" ht="18.75" x14ac:dyDescent="0.3">
      <c r="A16" t="s">
        <v>88</v>
      </c>
      <c r="B16">
        <v>28</v>
      </c>
      <c r="C16">
        <v>577</v>
      </c>
      <c r="D16">
        <v>352</v>
      </c>
      <c r="H16" s="20" t="s">
        <v>17</v>
      </c>
    </row>
    <row r="17" spans="1:8" ht="18.75" x14ac:dyDescent="0.3">
      <c r="A17" t="s">
        <v>87</v>
      </c>
      <c r="B17">
        <v>15</v>
      </c>
      <c r="C17">
        <v>639</v>
      </c>
      <c r="D17">
        <v>308</v>
      </c>
      <c r="H17" s="20" t="s">
        <v>18</v>
      </c>
    </row>
    <row r="18" spans="1:8" ht="18.75" x14ac:dyDescent="0.3">
      <c r="A18" t="s">
        <v>86</v>
      </c>
      <c r="B18">
        <v>15</v>
      </c>
      <c r="C18">
        <v>1721</v>
      </c>
      <c r="D18">
        <v>495</v>
      </c>
      <c r="H18" s="20" t="s">
        <v>19</v>
      </c>
    </row>
    <row r="19" spans="1:8" ht="18.75" x14ac:dyDescent="0.3">
      <c r="A19" t="s">
        <v>85</v>
      </c>
      <c r="B19">
        <v>12</v>
      </c>
      <c r="C19">
        <v>465</v>
      </c>
      <c r="D19">
        <v>226</v>
      </c>
      <c r="H19" s="20" t="s">
        <v>20</v>
      </c>
    </row>
    <row r="20" spans="1:8" ht="18.75" x14ac:dyDescent="0.3">
      <c r="A20" t="s">
        <v>84</v>
      </c>
      <c r="B20">
        <v>12</v>
      </c>
      <c r="C20">
        <v>622</v>
      </c>
      <c r="D20">
        <v>227</v>
      </c>
      <c r="H20" s="20" t="s">
        <v>21</v>
      </c>
    </row>
    <row r="21" spans="1:8" ht="18.75" x14ac:dyDescent="0.3">
      <c r="A21" t="s">
        <v>83</v>
      </c>
      <c r="B21">
        <v>17</v>
      </c>
      <c r="C21">
        <v>769</v>
      </c>
      <c r="D21">
        <v>286</v>
      </c>
      <c r="H21" s="20" t="s">
        <v>22</v>
      </c>
    </row>
    <row r="22" spans="1:8" ht="18.75" x14ac:dyDescent="0.3">
      <c r="A22" t="s">
        <v>82</v>
      </c>
      <c r="B22">
        <v>15</v>
      </c>
      <c r="C22">
        <v>1050</v>
      </c>
      <c r="D22">
        <v>443</v>
      </c>
      <c r="H22" s="20" t="s">
        <v>23</v>
      </c>
    </row>
    <row r="23" spans="1:8" ht="18.75" x14ac:dyDescent="0.3">
      <c r="A23" t="s">
        <v>81</v>
      </c>
      <c r="B23">
        <v>21</v>
      </c>
      <c r="C23">
        <v>1225</v>
      </c>
      <c r="D23">
        <v>471</v>
      </c>
      <c r="H23" s="20" t="s">
        <v>24</v>
      </c>
    </row>
    <row r="24" spans="1:8" ht="18.75" x14ac:dyDescent="0.3">
      <c r="A24" t="s">
        <v>80</v>
      </c>
      <c r="B24">
        <v>12</v>
      </c>
      <c r="C24">
        <v>517</v>
      </c>
      <c r="D24">
        <v>242</v>
      </c>
      <c r="H24" s="20" t="s">
        <v>25</v>
      </c>
    </row>
    <row r="25" spans="1:8" ht="18.75" x14ac:dyDescent="0.3">
      <c r="A25" t="s">
        <v>79</v>
      </c>
      <c r="B25">
        <v>10</v>
      </c>
      <c r="C25">
        <v>369</v>
      </c>
      <c r="D25">
        <v>185</v>
      </c>
      <c r="H25" s="20" t="s">
        <v>26</v>
      </c>
    </row>
    <row r="26" spans="1:8" ht="18.75" x14ac:dyDescent="0.3">
      <c r="A26" t="s">
        <v>101</v>
      </c>
      <c r="B26">
        <v>15</v>
      </c>
      <c r="C26">
        <v>541</v>
      </c>
      <c r="D26">
        <v>252</v>
      </c>
      <c r="H26" s="20" t="s">
        <v>27</v>
      </c>
    </row>
    <row r="27" spans="1:8" ht="18.75" x14ac:dyDescent="0.3">
      <c r="A27" t="s">
        <v>100</v>
      </c>
      <c r="B27">
        <v>15</v>
      </c>
      <c r="C27">
        <v>917</v>
      </c>
      <c r="D27">
        <v>278</v>
      </c>
      <c r="H27" s="20" t="s">
        <v>28</v>
      </c>
    </row>
    <row r="28" spans="1:8" ht="18.75" x14ac:dyDescent="0.3">
      <c r="A28" t="s">
        <v>99</v>
      </c>
      <c r="B28">
        <v>15</v>
      </c>
      <c r="C28">
        <v>335</v>
      </c>
      <c r="D28">
        <v>259</v>
      </c>
      <c r="H28" s="20" t="s">
        <v>29</v>
      </c>
    </row>
    <row r="29" spans="1:8" ht="18.75" x14ac:dyDescent="0.3">
      <c r="A29" t="s">
        <v>98</v>
      </c>
      <c r="B29">
        <v>19</v>
      </c>
      <c r="C29">
        <v>568</v>
      </c>
      <c r="D29">
        <v>227</v>
      </c>
      <c r="H29" s="20" t="s">
        <v>30</v>
      </c>
    </row>
    <row r="30" spans="1:8" ht="18.75" x14ac:dyDescent="0.3">
      <c r="A30" t="s">
        <v>97</v>
      </c>
      <c r="B30">
        <v>18</v>
      </c>
      <c r="C30">
        <v>707</v>
      </c>
      <c r="D30">
        <v>243</v>
      </c>
      <c r="H30" s="20" t="s">
        <v>31</v>
      </c>
    </row>
    <row r="31" spans="1:8" ht="18.75" x14ac:dyDescent="0.3">
      <c r="A31" t="s">
        <v>96</v>
      </c>
      <c r="B31">
        <v>7</v>
      </c>
      <c r="C31">
        <v>522</v>
      </c>
      <c r="D31">
        <v>151</v>
      </c>
      <c r="H31" s="20" t="s">
        <v>32</v>
      </c>
    </row>
    <row r="32" spans="1:8" ht="18.75" x14ac:dyDescent="0.3">
      <c r="A32" t="s">
        <v>95</v>
      </c>
      <c r="B32">
        <v>7</v>
      </c>
      <c r="C32">
        <v>466</v>
      </c>
      <c r="D32">
        <v>153</v>
      </c>
      <c r="H32" s="20" t="s">
        <v>33</v>
      </c>
    </row>
    <row r="33" spans="1:8" ht="18.75" x14ac:dyDescent="0.3">
      <c r="A33" t="s">
        <v>93</v>
      </c>
      <c r="B33">
        <v>10</v>
      </c>
      <c r="C33">
        <v>582</v>
      </c>
      <c r="D33">
        <v>190</v>
      </c>
      <c r="H33" s="20" t="s">
        <v>34</v>
      </c>
    </row>
    <row r="34" spans="1:8" ht="18.75" x14ac:dyDescent="0.3">
      <c r="A34" t="s">
        <v>92</v>
      </c>
      <c r="B34">
        <v>7</v>
      </c>
      <c r="C34">
        <v>175</v>
      </c>
      <c r="D34">
        <v>113</v>
      </c>
      <c r="H34" s="20" t="s">
        <v>35</v>
      </c>
    </row>
    <row r="35" spans="1:8" ht="18.75" x14ac:dyDescent="0.3">
      <c r="A35" t="s">
        <v>59</v>
      </c>
      <c r="B35">
        <v>7</v>
      </c>
      <c r="C35">
        <v>335</v>
      </c>
      <c r="D35">
        <v>162</v>
      </c>
      <c r="H35" s="20" t="s">
        <v>36</v>
      </c>
    </row>
    <row r="36" spans="1:8" ht="18.75" x14ac:dyDescent="0.3">
      <c r="A36" t="s">
        <v>58</v>
      </c>
      <c r="B36">
        <v>15</v>
      </c>
      <c r="C36">
        <v>680</v>
      </c>
      <c r="D36">
        <v>341</v>
      </c>
      <c r="H36" s="20" t="s">
        <v>37</v>
      </c>
    </row>
    <row r="37" spans="1:8" ht="18.75" x14ac:dyDescent="0.3">
      <c r="A37" t="s">
        <v>57</v>
      </c>
      <c r="B37">
        <v>15</v>
      </c>
      <c r="C37">
        <v>1139</v>
      </c>
      <c r="D37">
        <v>322</v>
      </c>
      <c r="H37" s="20" t="s">
        <v>38</v>
      </c>
    </row>
    <row r="38" spans="1:8" ht="18.75" x14ac:dyDescent="0.3">
      <c r="A38" t="s">
        <v>56</v>
      </c>
      <c r="B38">
        <v>15</v>
      </c>
      <c r="C38">
        <v>1154</v>
      </c>
      <c r="D38">
        <v>380</v>
      </c>
      <c r="H38" s="20" t="s">
        <v>39</v>
      </c>
    </row>
    <row r="39" spans="1:8" ht="18.75" x14ac:dyDescent="0.3">
      <c r="A39" t="s">
        <v>55</v>
      </c>
      <c r="B39">
        <v>12</v>
      </c>
      <c r="C39">
        <v>265</v>
      </c>
      <c r="D39">
        <v>231</v>
      </c>
      <c r="H39" s="20" t="s">
        <v>40</v>
      </c>
    </row>
    <row r="40" spans="1:8" ht="18.75" x14ac:dyDescent="0.3">
      <c r="A40" t="s">
        <v>64</v>
      </c>
      <c r="B40">
        <v>7</v>
      </c>
      <c r="C40">
        <v>252</v>
      </c>
      <c r="D40">
        <v>119</v>
      </c>
      <c r="H40" s="20" t="s">
        <v>41</v>
      </c>
    </row>
    <row r="41" spans="1:8" ht="18.75" x14ac:dyDescent="0.3">
      <c r="A41" t="s">
        <v>63</v>
      </c>
      <c r="B41">
        <v>7</v>
      </c>
      <c r="C41">
        <v>289</v>
      </c>
      <c r="D41">
        <v>128</v>
      </c>
      <c r="H41" s="20" t="s">
        <v>102</v>
      </c>
    </row>
    <row r="42" spans="1:8" ht="18.75" x14ac:dyDescent="0.3">
      <c r="A42" t="s">
        <v>62</v>
      </c>
      <c r="B42">
        <v>16</v>
      </c>
      <c r="C42">
        <v>370</v>
      </c>
      <c r="D42">
        <v>324</v>
      </c>
      <c r="H42" s="20" t="s">
        <v>42</v>
      </c>
    </row>
    <row r="43" spans="1:8" ht="18.75" x14ac:dyDescent="0.3">
      <c r="A43" t="s">
        <v>61</v>
      </c>
      <c r="B43">
        <v>10</v>
      </c>
      <c r="C43">
        <v>469</v>
      </c>
      <c r="D43">
        <v>190</v>
      </c>
      <c r="H43" s="20" t="s">
        <v>43</v>
      </c>
    </row>
    <row r="44" spans="1:8" ht="18.75" x14ac:dyDescent="0.3">
      <c r="A44" t="s">
        <v>60</v>
      </c>
      <c r="B44">
        <v>15</v>
      </c>
      <c r="C44">
        <v>720</v>
      </c>
      <c r="D44">
        <v>284</v>
      </c>
      <c r="H44" s="20" t="s">
        <v>44</v>
      </c>
    </row>
    <row r="45" spans="1:8" ht="18.75" x14ac:dyDescent="0.3">
      <c r="A45" t="s">
        <v>54</v>
      </c>
      <c r="B45">
        <v>12</v>
      </c>
      <c r="C45">
        <v>722</v>
      </c>
      <c r="D45">
        <v>248</v>
      </c>
      <c r="H45" s="20" t="s">
        <v>45</v>
      </c>
    </row>
    <row r="46" spans="1:8" ht="18.75" x14ac:dyDescent="0.3">
      <c r="A46" t="s">
        <v>53</v>
      </c>
      <c r="B46">
        <v>15</v>
      </c>
      <c r="C46">
        <v>985</v>
      </c>
      <c r="D46">
        <v>325</v>
      </c>
      <c r="H46" s="20" t="s">
        <v>46</v>
      </c>
    </row>
    <row r="47" spans="1:8" ht="18.75" x14ac:dyDescent="0.3">
      <c r="A47" t="s">
        <v>52</v>
      </c>
      <c r="B47">
        <v>15</v>
      </c>
      <c r="C47">
        <v>776</v>
      </c>
      <c r="D47">
        <v>297</v>
      </c>
      <c r="H47" s="20" t="s">
        <v>47</v>
      </c>
    </row>
    <row r="48" spans="1:8" ht="18.75" x14ac:dyDescent="0.3">
      <c r="A48" t="s">
        <v>94</v>
      </c>
      <c r="B48">
        <v>15</v>
      </c>
      <c r="C48">
        <v>827</v>
      </c>
      <c r="D48">
        <v>391</v>
      </c>
      <c r="H48" s="20" t="s">
        <v>48</v>
      </c>
    </row>
    <row r="49" spans="1:8" ht="18.75" x14ac:dyDescent="0.3">
      <c r="A49" t="s">
        <v>44</v>
      </c>
      <c r="B49">
        <v>15</v>
      </c>
      <c r="C49">
        <v>1002</v>
      </c>
      <c r="D49">
        <v>381</v>
      </c>
      <c r="H49" s="20" t="s">
        <v>49</v>
      </c>
    </row>
    <row r="50" spans="1:8" ht="18.75" x14ac:dyDescent="0.3">
      <c r="A50" t="s">
        <v>43</v>
      </c>
      <c r="B50">
        <v>15</v>
      </c>
      <c r="C50">
        <v>428</v>
      </c>
      <c r="D50">
        <v>248</v>
      </c>
      <c r="H50" s="20" t="s">
        <v>50</v>
      </c>
    </row>
    <row r="51" spans="1:8" ht="18.75" x14ac:dyDescent="0.3">
      <c r="A51" t="s">
        <v>42</v>
      </c>
      <c r="B51">
        <v>15</v>
      </c>
      <c r="C51">
        <v>1031</v>
      </c>
      <c r="D51">
        <v>338</v>
      </c>
      <c r="H51" s="20" t="s">
        <v>51</v>
      </c>
    </row>
    <row r="52" spans="1:8" ht="18.75" x14ac:dyDescent="0.3">
      <c r="A52" t="s">
        <v>51</v>
      </c>
      <c r="B52">
        <v>12</v>
      </c>
      <c r="C52">
        <v>1143</v>
      </c>
      <c r="D52">
        <v>215</v>
      </c>
      <c r="H52" s="20" t="s">
        <v>52</v>
      </c>
    </row>
    <row r="53" spans="1:8" ht="18.75" x14ac:dyDescent="0.3">
      <c r="A53" t="s">
        <v>50</v>
      </c>
      <c r="B53">
        <v>17</v>
      </c>
      <c r="C53">
        <v>1346</v>
      </c>
      <c r="D53">
        <v>360</v>
      </c>
      <c r="H53" s="20" t="s">
        <v>53</v>
      </c>
    </row>
    <row r="54" spans="1:8" ht="18.75" x14ac:dyDescent="0.3">
      <c r="A54" t="s">
        <v>49</v>
      </c>
      <c r="B54">
        <v>7</v>
      </c>
      <c r="C54">
        <v>720</v>
      </c>
      <c r="D54">
        <v>150</v>
      </c>
      <c r="H54" s="20" t="s">
        <v>54</v>
      </c>
    </row>
    <row r="55" spans="1:8" ht="18.75" x14ac:dyDescent="0.3">
      <c r="A55" t="s">
        <v>48</v>
      </c>
      <c r="B55">
        <v>12</v>
      </c>
      <c r="C55">
        <v>747</v>
      </c>
      <c r="D55">
        <v>233</v>
      </c>
      <c r="H55" s="20" t="s">
        <v>55</v>
      </c>
    </row>
    <row r="56" spans="1:8" ht="18.75" x14ac:dyDescent="0.3">
      <c r="A56" t="s">
        <v>47</v>
      </c>
      <c r="B56">
        <v>10</v>
      </c>
      <c r="C56">
        <v>716</v>
      </c>
      <c r="D56">
        <v>193</v>
      </c>
      <c r="H56" s="20" t="s">
        <v>56</v>
      </c>
    </row>
    <row r="57" spans="1:8" ht="18.75" x14ac:dyDescent="0.3">
      <c r="A57" t="s">
        <v>46</v>
      </c>
      <c r="B57">
        <v>15</v>
      </c>
      <c r="C57">
        <v>1055</v>
      </c>
      <c r="D57">
        <v>300</v>
      </c>
      <c r="H57" s="20" t="s">
        <v>57</v>
      </c>
    </row>
    <row r="58" spans="1:8" ht="18.75" x14ac:dyDescent="0.3">
      <c r="A58" t="s">
        <v>45</v>
      </c>
      <c r="B58">
        <v>7</v>
      </c>
      <c r="C58">
        <v>456</v>
      </c>
      <c r="D58">
        <v>131</v>
      </c>
      <c r="H58" s="20" t="s">
        <v>58</v>
      </c>
    </row>
    <row r="59" spans="1:8" ht="18.75" x14ac:dyDescent="0.3">
      <c r="A59" t="s">
        <v>102</v>
      </c>
      <c r="B59">
        <v>7</v>
      </c>
      <c r="C59">
        <v>394</v>
      </c>
      <c r="D59">
        <v>134</v>
      </c>
      <c r="H59" s="20" t="s">
        <v>59</v>
      </c>
    </row>
    <row r="60" spans="1:8" ht="18.75" x14ac:dyDescent="0.3">
      <c r="A60" t="s">
        <v>41</v>
      </c>
      <c r="B60">
        <v>19</v>
      </c>
      <c r="C60">
        <v>624</v>
      </c>
      <c r="D60">
        <v>274</v>
      </c>
      <c r="H60" s="20" t="s">
        <v>60</v>
      </c>
    </row>
    <row r="61" spans="1:8" ht="18.75" x14ac:dyDescent="0.3">
      <c r="A61" t="s">
        <v>40</v>
      </c>
      <c r="B61">
        <v>12</v>
      </c>
      <c r="C61">
        <v>849</v>
      </c>
      <c r="D61">
        <v>249</v>
      </c>
      <c r="H61" s="20" t="s">
        <v>61</v>
      </c>
    </row>
    <row r="62" spans="1:8" ht="18.75" x14ac:dyDescent="0.3">
      <c r="A62" t="s">
        <v>39</v>
      </c>
      <c r="B62">
        <v>15</v>
      </c>
      <c r="C62">
        <v>1033</v>
      </c>
      <c r="D62">
        <v>352</v>
      </c>
      <c r="H62" s="20" t="s">
        <v>62</v>
      </c>
    </row>
    <row r="63" spans="1:8" ht="18.75" x14ac:dyDescent="0.3">
      <c r="A63" t="s">
        <v>38</v>
      </c>
      <c r="B63">
        <v>25</v>
      </c>
      <c r="C63">
        <v>862</v>
      </c>
      <c r="D63">
        <v>381</v>
      </c>
      <c r="H63" s="20" t="s">
        <v>63</v>
      </c>
    </row>
    <row r="64" spans="1:8" ht="18.75" x14ac:dyDescent="0.3">
      <c r="A64" t="s">
        <v>37</v>
      </c>
      <c r="B64">
        <v>15</v>
      </c>
      <c r="C64">
        <v>916</v>
      </c>
      <c r="D64">
        <v>310</v>
      </c>
      <c r="H64" s="20" t="s">
        <v>64</v>
      </c>
    </row>
    <row r="65" spans="1:8" ht="18.75" x14ac:dyDescent="0.3">
      <c r="A65" t="s">
        <v>36</v>
      </c>
      <c r="B65">
        <v>10</v>
      </c>
      <c r="C65">
        <v>530</v>
      </c>
      <c r="D65">
        <v>179</v>
      </c>
      <c r="H65" s="21" t="s">
        <v>92</v>
      </c>
    </row>
    <row r="66" spans="1:8" ht="18.75" x14ac:dyDescent="0.3">
      <c r="A66" t="s">
        <v>35</v>
      </c>
      <c r="B66">
        <v>15</v>
      </c>
      <c r="C66">
        <v>743</v>
      </c>
      <c r="D66">
        <v>299</v>
      </c>
      <c r="H66" s="21" t="s">
        <v>93</v>
      </c>
    </row>
    <row r="67" spans="1:8" ht="18.75" x14ac:dyDescent="0.3">
      <c r="A67" t="s">
        <v>34</v>
      </c>
      <c r="B67">
        <v>19</v>
      </c>
      <c r="C67">
        <v>1078</v>
      </c>
      <c r="D67">
        <v>560</v>
      </c>
      <c r="H67" s="21" t="s">
        <v>94</v>
      </c>
    </row>
    <row r="68" spans="1:8" ht="18.75" x14ac:dyDescent="0.3">
      <c r="A68" t="s">
        <v>107</v>
      </c>
      <c r="B68">
        <v>7</v>
      </c>
      <c r="C68">
        <v>155</v>
      </c>
      <c r="D68">
        <v>110</v>
      </c>
      <c r="H68" s="21" t="s">
        <v>95</v>
      </c>
    </row>
    <row r="69" spans="1:8" ht="18.75" x14ac:dyDescent="0.3">
      <c r="A69" t="s">
        <v>33</v>
      </c>
      <c r="B69">
        <v>15</v>
      </c>
      <c r="C69">
        <v>1040</v>
      </c>
      <c r="D69">
        <v>499</v>
      </c>
      <c r="H69" s="21" t="s">
        <v>96</v>
      </c>
    </row>
    <row r="70" spans="1:8" ht="18.75" x14ac:dyDescent="0.3">
      <c r="A70" t="s">
        <v>32</v>
      </c>
      <c r="B70">
        <v>15</v>
      </c>
      <c r="C70">
        <v>746</v>
      </c>
      <c r="D70">
        <v>469</v>
      </c>
      <c r="H70" s="21" t="s">
        <v>97</v>
      </c>
    </row>
    <row r="71" spans="1:8" ht="18.75" x14ac:dyDescent="0.3">
      <c r="A71" t="s">
        <v>31</v>
      </c>
      <c r="B71">
        <v>15</v>
      </c>
      <c r="C71">
        <v>577</v>
      </c>
      <c r="D71">
        <v>300</v>
      </c>
      <c r="H71" s="21" t="s">
        <v>98</v>
      </c>
    </row>
    <row r="72" spans="1:8" ht="18.75" x14ac:dyDescent="0.3">
      <c r="A72" t="s">
        <v>30</v>
      </c>
      <c r="B72">
        <v>15</v>
      </c>
      <c r="C72">
        <v>762</v>
      </c>
      <c r="D72">
        <v>374</v>
      </c>
      <c r="H72" s="21" t="s">
        <v>99</v>
      </c>
    </row>
    <row r="73" spans="1:8" ht="18.75" x14ac:dyDescent="0.3">
      <c r="A73" t="s">
        <v>29</v>
      </c>
      <c r="B73">
        <v>21</v>
      </c>
      <c r="C73">
        <v>401</v>
      </c>
      <c r="D73">
        <v>255</v>
      </c>
      <c r="H73" s="21" t="s">
        <v>100</v>
      </c>
    </row>
    <row r="74" spans="1:8" ht="18.75" x14ac:dyDescent="0.3">
      <c r="A74" t="s">
        <v>28</v>
      </c>
      <c r="B74">
        <v>10</v>
      </c>
      <c r="C74">
        <v>463</v>
      </c>
      <c r="D74">
        <v>175</v>
      </c>
      <c r="H74" s="21" t="s">
        <v>101</v>
      </c>
    </row>
    <row r="75" spans="1:8" ht="18.75" x14ac:dyDescent="0.3">
      <c r="A75" t="s">
        <v>27</v>
      </c>
      <c r="B75">
        <v>10</v>
      </c>
      <c r="C75">
        <v>693</v>
      </c>
      <c r="D75">
        <v>204</v>
      </c>
      <c r="H75" s="21" t="s">
        <v>79</v>
      </c>
    </row>
    <row r="76" spans="1:8" ht="18.75" x14ac:dyDescent="0.3">
      <c r="A76" t="s">
        <v>26</v>
      </c>
      <c r="B76">
        <v>15</v>
      </c>
      <c r="C76">
        <v>675</v>
      </c>
      <c r="D76">
        <v>380</v>
      </c>
      <c r="H76" s="21" t="s">
        <v>80</v>
      </c>
    </row>
    <row r="77" spans="1:8" ht="18.75" x14ac:dyDescent="0.3">
      <c r="A77" t="s">
        <v>25</v>
      </c>
      <c r="B77">
        <v>12</v>
      </c>
      <c r="C77">
        <v>488</v>
      </c>
      <c r="D77">
        <v>254</v>
      </c>
      <c r="H77" s="21" t="s">
        <v>81</v>
      </c>
    </row>
    <row r="78" spans="1:8" ht="18.75" x14ac:dyDescent="0.3">
      <c r="A78" t="s">
        <v>24</v>
      </c>
      <c r="B78">
        <v>15</v>
      </c>
      <c r="C78">
        <v>521</v>
      </c>
      <c r="D78">
        <v>339</v>
      </c>
      <c r="H78" s="21" t="s">
        <v>82</v>
      </c>
    </row>
    <row r="79" spans="1:8" ht="18.75" x14ac:dyDescent="0.3">
      <c r="A79" t="s">
        <v>23</v>
      </c>
      <c r="B79">
        <v>10</v>
      </c>
      <c r="C79">
        <v>525</v>
      </c>
      <c r="D79">
        <v>195</v>
      </c>
      <c r="H79" s="21" t="s">
        <v>83</v>
      </c>
    </row>
    <row r="80" spans="1:8" ht="18.75" x14ac:dyDescent="0.3">
      <c r="A80" t="s">
        <v>22</v>
      </c>
      <c r="B80">
        <v>10</v>
      </c>
      <c r="C80">
        <v>639</v>
      </c>
      <c r="D80">
        <v>182</v>
      </c>
      <c r="H80" s="21" t="s">
        <v>84</v>
      </c>
    </row>
    <row r="81" spans="1:8" ht="18.75" x14ac:dyDescent="0.3">
      <c r="A81" t="s">
        <v>21</v>
      </c>
      <c r="B81">
        <v>7</v>
      </c>
      <c r="C81">
        <v>614</v>
      </c>
      <c r="D81">
        <v>149</v>
      </c>
      <c r="H81" s="21" t="s">
        <v>85</v>
      </c>
    </row>
    <row r="82" spans="1:8" ht="18.75" x14ac:dyDescent="0.3">
      <c r="A82" t="s">
        <v>20</v>
      </c>
      <c r="B82">
        <v>12</v>
      </c>
      <c r="C82">
        <v>358</v>
      </c>
      <c r="D82">
        <v>233</v>
      </c>
      <c r="H82" s="21" t="s">
        <v>86</v>
      </c>
    </row>
    <row r="83" spans="1:8" ht="18.75" x14ac:dyDescent="0.3">
      <c r="A83" t="s">
        <v>19</v>
      </c>
      <c r="B83">
        <v>12</v>
      </c>
      <c r="C83">
        <v>1058</v>
      </c>
      <c r="D83">
        <v>258</v>
      </c>
      <c r="H83" s="21" t="s">
        <v>87</v>
      </c>
    </row>
    <row r="84" spans="1:8" ht="18.75" x14ac:dyDescent="0.3">
      <c r="A84" t="s">
        <v>18</v>
      </c>
      <c r="B84">
        <v>7</v>
      </c>
      <c r="C84">
        <v>336</v>
      </c>
      <c r="D84">
        <v>152</v>
      </c>
      <c r="H84" s="21" t="s">
        <v>88</v>
      </c>
    </row>
    <row r="85" spans="1:8" ht="18.75" x14ac:dyDescent="0.3">
      <c r="A85" t="s">
        <v>17</v>
      </c>
      <c r="B85">
        <v>12</v>
      </c>
      <c r="C85">
        <v>461</v>
      </c>
      <c r="D85">
        <v>221</v>
      </c>
      <c r="H85" s="20" t="s">
        <v>65</v>
      </c>
    </row>
    <row r="86" spans="1:8" ht="18.75" x14ac:dyDescent="0.3">
      <c r="H86" s="20" t="s">
        <v>66</v>
      </c>
    </row>
    <row r="87" spans="1:8" ht="18.75" x14ac:dyDescent="0.3">
      <c r="H87" s="20" t="s">
        <v>67</v>
      </c>
    </row>
    <row r="88" spans="1:8" ht="18.75" x14ac:dyDescent="0.3">
      <c r="H88" s="20" t="s">
        <v>68</v>
      </c>
    </row>
    <row r="89" spans="1:8" ht="18.75" x14ac:dyDescent="0.3">
      <c r="H89" s="20" t="s">
        <v>69</v>
      </c>
    </row>
    <row r="90" spans="1:8" ht="18.75" x14ac:dyDescent="0.3">
      <c r="H90" s="20" t="s">
        <v>70</v>
      </c>
    </row>
    <row r="91" spans="1:8" ht="18.75" x14ac:dyDescent="0.3">
      <c r="H91" s="20" t="s">
        <v>71</v>
      </c>
    </row>
    <row r="92" spans="1:8" ht="18.75" x14ac:dyDescent="0.3">
      <c r="H92" s="20" t="s">
        <v>72</v>
      </c>
    </row>
    <row r="93" spans="1:8" ht="18.75" x14ac:dyDescent="0.3">
      <c r="H93" s="20" t="s">
        <v>73</v>
      </c>
    </row>
    <row r="94" spans="1:8" ht="18.75" x14ac:dyDescent="0.3">
      <c r="H94" s="20" t="s">
        <v>74</v>
      </c>
    </row>
    <row r="95" spans="1:8" ht="18.75" x14ac:dyDescent="0.3">
      <c r="H95" s="20" t="s">
        <v>75</v>
      </c>
    </row>
    <row r="96" spans="1:8" ht="18.75" x14ac:dyDescent="0.3">
      <c r="H96" s="20" t="s">
        <v>76</v>
      </c>
    </row>
    <row r="97" spans="8:8" ht="18.75" x14ac:dyDescent="0.3">
      <c r="H97" s="20" t="s">
        <v>77</v>
      </c>
    </row>
    <row r="98" spans="8:8" ht="18.75" x14ac:dyDescent="0.3">
      <c r="H98" s="22" t="s">
        <v>78</v>
      </c>
    </row>
  </sheetData>
  <conditionalFormatting sqref="H16:H28">
    <cfRule type="duplicateValues" dxfId="3" priority="2"/>
    <cfRule type="duplicateValues" dxfId="2" priority="3"/>
    <cfRule type="duplicateValues" dxfId="1" priority="4"/>
  </conditionalFormatting>
  <conditionalFormatting sqref="H1:H1048576 A1:A1048576">
    <cfRule type="duplicateValues" dxfId="0" priority="1"/>
  </conditionalFormatting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CA 6 INDIA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Trella, Amanda</dc:creator>
  <cp:lastModifiedBy>Trella, Amanda</cp:lastModifiedBy>
  <dcterms:created xsi:type="dcterms:W3CDTF">2023-06-15T03:49:05Z</dcterms:created>
  <dcterms:modified xsi:type="dcterms:W3CDTF">2024-11-27T18:41:01Z</dcterms:modified>
</cp:coreProperties>
</file>